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<sst xmlns="http://schemas.openxmlformats.org/spreadsheetml/2006/main" count="494" uniqueCount="175">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</sst>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1-2024\&#1048;&#1057;%20&#1059;&#1044;&#1057;\B1_2024_01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4\m.01-2024\&#1048;&#1057;%20&#1059;&#1044;&#1057;\B1_2024_0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45322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88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2935000</v>
          </cell>
          <cell r="G187">
            <v>261018</v>
          </cell>
          <cell r="H187">
            <v>0</v>
          </cell>
          <cell r="I187">
            <v>0</v>
          </cell>
          <cell r="J187">
            <v>38277</v>
          </cell>
        </row>
        <row r="190">
          <cell r="E190">
            <v>330000</v>
          </cell>
          <cell r="G190">
            <v>3296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534000</v>
          </cell>
          <cell r="G196">
            <v>0</v>
          </cell>
          <cell r="H196">
            <v>0</v>
          </cell>
          <cell r="I196">
            <v>0</v>
          </cell>
          <cell r="J196">
            <v>44344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38555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1044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4855000</v>
          </cell>
          <cell r="G378">
            <v>303915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82621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-90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6">
          <cell r="G606" t="str">
            <v>Евтим Костадинов</v>
          </cell>
        </row>
        <row r="608">
          <cell r="B608">
            <v>45322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45322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G581">
            <v>0</v>
          </cell>
          <cell r="H581">
            <v>0</v>
          </cell>
          <cell r="J581">
            <v>0</v>
          </cell>
        </row>
        <row r="582">
          <cell r="I582">
            <v>0</v>
          </cell>
        </row>
        <row r="583">
          <cell r="G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7000</v>
          </cell>
          <cell r="H591">
            <v>0</v>
          </cell>
          <cell r="I591">
            <v>0</v>
          </cell>
          <cell r="J591">
            <v>0</v>
          </cell>
        </row>
        <row r="592">
          <cell r="G592">
            <v>-7000</v>
          </cell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597">
          <cell r="E597">
            <v>0</v>
          </cell>
          <cell r="J597">
            <v>0</v>
          </cell>
        </row>
        <row r="608">
          <cell r="B608">
            <v>45322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zoomScale="73" zoomScaleNormal="73" zoomScalePageLayoutView="0" workbookViewId="0" topLeftCell="B69">
      <selection activeCell="G121" sqref="G1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45322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0</v>
      </c>
      <c r="F15" s="41" t="str">
        <f>'[2]OTCHET'!F15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88</v>
      </c>
      <c r="G22" s="103">
        <f t="shared" si="0"/>
        <v>88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88</v>
      </c>
      <c r="G25" s="128">
        <f aca="true" t="shared" si="2" ref="G25:M25">+G26+G30+G31+G32+G33</f>
        <v>88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'[2]OTCHET'!E106</f>
        <v>0</v>
      </c>
      <c r="F31" s="168">
        <f t="shared" si="1"/>
        <v>0</v>
      </c>
      <c r="G31" s="169">
        <f>'[2]OTCHET'!G106</f>
        <v>0</v>
      </c>
      <c r="H31" s="170">
        <f>'[2]OTCHET'!H106</f>
        <v>0</v>
      </c>
      <c r="I31" s="170">
        <f>'[2]OTCHET'!I106</f>
        <v>0</v>
      </c>
      <c r="J31" s="171">
        <f>'[2]OTCHET'!J106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'[2]OTCHET'!E110+'[2]OTCHET'!E119+'[2]OTCHET'!E135+'[2]OTCHET'!E136</f>
        <v>0</v>
      </c>
      <c r="F32" s="168">
        <f t="shared" si="1"/>
        <v>88</v>
      </c>
      <c r="G32" s="169">
        <f>'[2]OTCHET'!G110+'[2]OTCHET'!G119+'[2]OTCHET'!G135+'[2]OTCHET'!G136</f>
        <v>88</v>
      </c>
      <c r="H32" s="170">
        <f>'[2]OTCHET'!H110+'[2]OTCHET'!H119+'[2]OTCHET'!H135+'[2]OTCHET'!H136</f>
        <v>0</v>
      </c>
      <c r="I32" s="170">
        <f>'[2]OTCHET'!I110+'[2]OTCHET'!I119+'[2]OTCHET'!I135+'[2]OTCHET'!I136</f>
        <v>0</v>
      </c>
      <c r="J32" s="171">
        <f>'[2]OTCHET'!J110+'[2]OTCHET'!J119+'[2]OTCHET'!J135+'[2]OTCHET'!J136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'[2]OTCHET'!E123</f>
        <v>0</v>
      </c>
      <c r="F33" s="120">
        <f t="shared" si="1"/>
        <v>0</v>
      </c>
      <c r="G33" s="121">
        <f>'[2]OTCHET'!G123</f>
        <v>0</v>
      </c>
      <c r="H33" s="122">
        <f>'[2]OTCHET'!H123</f>
        <v>0</v>
      </c>
      <c r="I33" s="122">
        <f>'[2]OTCHET'!I123</f>
        <v>0</v>
      </c>
      <c r="J33" s="123">
        <f>'[2]OTCHET'!J123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+'[2]OTCHET'!E137</f>
        <v>0</v>
      </c>
      <c r="F36" s="191">
        <f t="shared" si="1"/>
        <v>0</v>
      </c>
      <c r="G36" s="192">
        <f>+'[2]OTCHET'!G137</f>
        <v>0</v>
      </c>
      <c r="H36" s="193">
        <f>+'[2]OTCHET'!H137</f>
        <v>0</v>
      </c>
      <c r="I36" s="193">
        <f>+'[2]OTCHET'!I137</f>
        <v>0</v>
      </c>
      <c r="J36" s="194">
        <f>+'[2]OTCHET'!J137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'[2]OTCHET'!E140+'[2]OTCHET'!E149+'[2]OTCHET'!E158</f>
        <v>0</v>
      </c>
      <c r="F37" s="199">
        <f t="shared" si="1"/>
        <v>0</v>
      </c>
      <c r="G37" s="200">
        <f>'[2]OTCHET'!G140+'[2]OTCHET'!G149+'[2]OTCHET'!G158</f>
        <v>0</v>
      </c>
      <c r="H37" s="201">
        <f>'[2]OTCHET'!H140+'[2]OTCHET'!H149+'[2]OTCHET'!H158</f>
        <v>0</v>
      </c>
      <c r="I37" s="201">
        <f>'[2]OTCHET'!I140+'[2]OTCHET'!I149+'[2]OTCHET'!I158</f>
        <v>0</v>
      </c>
      <c r="J37" s="202">
        <f>'[2]OTCHET'!J140+'[2]OTCHET'!J149+'[2]OTCHET'!J158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4855000</v>
      </c>
      <c r="F38" s="209">
        <f t="shared" si="3"/>
        <v>386534</v>
      </c>
      <c r="G38" s="210">
        <f t="shared" si="3"/>
        <v>303913</v>
      </c>
      <c r="H38" s="211">
        <f t="shared" si="3"/>
        <v>0</v>
      </c>
      <c r="I38" s="211">
        <f t="shared" si="3"/>
        <v>0</v>
      </c>
      <c r="J38" s="212">
        <f t="shared" si="3"/>
        <v>82621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3799000</v>
      </c>
      <c r="F39" s="221">
        <f t="shared" si="4"/>
        <v>346935</v>
      </c>
      <c r="G39" s="222">
        <f t="shared" si="4"/>
        <v>264314</v>
      </c>
      <c r="H39" s="223">
        <f t="shared" si="4"/>
        <v>0</v>
      </c>
      <c r="I39" s="223">
        <f t="shared" si="4"/>
        <v>0</v>
      </c>
      <c r="J39" s="224">
        <f t="shared" si="4"/>
        <v>82621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'[2]OTCHET'!E187</f>
        <v>2935000</v>
      </c>
      <c r="F40" s="229">
        <f t="shared" si="1"/>
        <v>299295</v>
      </c>
      <c r="G40" s="230">
        <f>'[2]OTCHET'!G187</f>
        <v>261018</v>
      </c>
      <c r="H40" s="231">
        <f>'[2]OTCHET'!H187</f>
        <v>0</v>
      </c>
      <c r="I40" s="231">
        <f>'[2]OTCHET'!I187</f>
        <v>0</v>
      </c>
      <c r="J40" s="232">
        <f>'[2]OTCHET'!J187</f>
        <v>38277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'[2]OTCHET'!E190</f>
        <v>330000</v>
      </c>
      <c r="F41" s="237">
        <f t="shared" si="1"/>
        <v>3296</v>
      </c>
      <c r="G41" s="238">
        <f>'[2]OTCHET'!G190</f>
        <v>3296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+'[2]OTCHET'!E196+'[2]OTCHET'!E204</f>
        <v>534000</v>
      </c>
      <c r="F42" s="244">
        <f t="shared" si="1"/>
        <v>44344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44344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+'[2]OTCHET'!E205+'[2]OTCHET'!E223+'[2]OTCHET'!E274</f>
        <v>1056000</v>
      </c>
      <c r="F43" s="250">
        <f t="shared" si="1"/>
        <v>39599</v>
      </c>
      <c r="G43" s="251">
        <f>+'[2]OTCHET'!G205+'[2]OTCHET'!G223+'[2]OTCHET'!G274</f>
        <v>39599</v>
      </c>
      <c r="H43" s="252">
        <f>+'[2]OTCHET'!H205+'[2]OTCHET'!H223+'[2]OTCHET'!H274</f>
        <v>0</v>
      </c>
      <c r="I43" s="252">
        <f>+'[2]OTCHET'!I205+'[2]OTCHET'!I223+'[2]OTCHET'!I274</f>
        <v>0</v>
      </c>
      <c r="J43" s="253">
        <f>+'[2]OTCHET'!J205+'[2]OTCHET'!J223+'[2]OTCHET'!J274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+'[2]OTCHET'!E227+'[2]OTCHET'!E233+'[2]OTCHET'!E236+'[2]OTCHET'!E237+'[2]OTCHET'!E238+'[2]OTCHET'!E239+'[2]OTCHET'!E243</f>
        <v>0</v>
      </c>
      <c r="F44" s="120">
        <f t="shared" si="1"/>
        <v>0</v>
      </c>
      <c r="G44" s="121">
        <f>+'[2]OTCHET'!G227+'[2]OTCHET'!G233+'[2]OTCHET'!G236+'[2]OTCHET'!G237+'[2]OTCHET'!G238+'[2]OTCHET'!G239+'[2]OTCHET'!G243</f>
        <v>0</v>
      </c>
      <c r="H44" s="122">
        <f>+'[2]OTCHET'!H227+'[2]OTCHET'!H233+'[2]OTCHET'!H236+'[2]OTCHET'!H237+'[2]OTCHET'!H238+'[2]OTCHET'!H239+'[2]OTCHET'!H243</f>
        <v>0</v>
      </c>
      <c r="I44" s="122">
        <f>+'[2]OTCHET'!I227+'[2]OTCHET'!I233+'[2]OTCHET'!I236+'[2]OTCHET'!I237+'[2]OTCHET'!I238+'[2]OTCHET'!I239+'[2]OTCHET'!I243</f>
        <v>0</v>
      </c>
      <c r="J44" s="123">
        <f>+'[2]OTCHET'!J227+'[2]OTCHET'!J233+'[2]OTCHET'!J236+'[2]OTCHET'!J237+'[2]OTCHET'!J238+'[2]OTCHET'!J239+'[2]OTCHET'!J243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+'[2]OTCHET'!E236+'[2]OTCHET'!E237+'[2]OTCHET'!E238+'[2]OTCHET'!E239+'[2]OTCHET'!E246+'[2]OTCHET'!E247+'[2]OTCHET'!E251</f>
        <v>0</v>
      </c>
      <c r="F45" s="256">
        <f t="shared" si="1"/>
        <v>0</v>
      </c>
      <c r="G45" s="257">
        <f>+'[2]OTCHET'!G236+'[2]OTCHET'!G237+'[2]OTCHET'!G238+'[2]OTCHET'!G239+'[2]OTCHET'!G246+'[2]OTCHET'!G247+'[2]OTCHET'!G251</f>
        <v>0</v>
      </c>
      <c r="H45" s="258">
        <f>+'[2]OTCHET'!H236+'[2]OTCHET'!H237+'[2]OTCHET'!H238+'[2]OTCHET'!H239+'[2]OTCHET'!H246+'[2]OTCHET'!H247+'[2]OTCHET'!H251</f>
        <v>0</v>
      </c>
      <c r="I45" s="259">
        <f>+'[2]OTCHET'!I236+'[2]OTCHET'!I237+'[2]OTCHET'!I238+'[2]OTCHET'!I239+'[2]OTCHET'!I246+'[2]OTCHET'!I247+'[2]OTCHET'!I251</f>
        <v>0</v>
      </c>
      <c r="J45" s="260">
        <f>+'[2]OTCHET'!J236+'[2]OTCHET'!J237+'[2]OTCHET'!J238+'[2]OTCHET'!J239+'[2]OTCHET'!J246+'[2]OTCHET'!J247+'[2]OTCHET'!J251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+'[2]OTCHET'!E258+'[2]OTCHET'!E259+'[2]OTCHET'!E260+'[2]OTCHET'!E261</f>
        <v>0</v>
      </c>
      <c r="F46" s="250">
        <f t="shared" si="1"/>
        <v>0</v>
      </c>
      <c r="G46" s="251">
        <f>+'[2]OTCHET'!G258+'[2]OTCHET'!G259+'[2]OTCHET'!G260+'[2]OTCHET'!G261</f>
        <v>0</v>
      </c>
      <c r="H46" s="252">
        <f>+'[2]OTCHET'!H258+'[2]OTCHET'!H259+'[2]OTCHET'!H260+'[2]OTCHET'!H261</f>
        <v>0</v>
      </c>
      <c r="I46" s="252">
        <f>+'[2]OTCHET'!I258+'[2]OTCHET'!I259+'[2]OTCHET'!I260+'[2]OTCHET'!I261</f>
        <v>0</v>
      </c>
      <c r="J46" s="253">
        <f>+'[2]OTCHET'!J258+'[2]OTCHET'!J259+'[2]OTCHET'!J260+'[2]OTCHET'!J261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+'[2]OTCHET'!E259</f>
        <v>0</v>
      </c>
      <c r="F47" s="256">
        <f t="shared" si="1"/>
        <v>0</v>
      </c>
      <c r="G47" s="257">
        <f>+'[2]OTCHET'!G259</f>
        <v>0</v>
      </c>
      <c r="H47" s="258">
        <f>+'[2]OTCHET'!H259</f>
        <v>0</v>
      </c>
      <c r="I47" s="259">
        <f>+'[2]OTCHET'!I259</f>
        <v>0</v>
      </c>
      <c r="J47" s="260">
        <f>+'[2]OTCHET'!J259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+'[2]OTCHET'!E268+'[2]OTCHET'!E272+'[2]OTCHET'!E273</f>
        <v>0</v>
      </c>
      <c r="F48" s="168">
        <f t="shared" si="1"/>
        <v>0</v>
      </c>
      <c r="G48" s="163">
        <f>+'[2]OTCHET'!G268+'[2]OTCHET'!G272+'[2]OTCHET'!G273</f>
        <v>0</v>
      </c>
      <c r="H48" s="164">
        <f>+'[2]OTCHET'!H268+'[2]OTCHET'!H272+'[2]OTCHET'!H273</f>
        <v>0</v>
      </c>
      <c r="I48" s="164">
        <f>+'[2]OTCHET'!I268+'[2]OTCHET'!I272+'[2]OTCHET'!I273</f>
        <v>0</v>
      </c>
      <c r="J48" s="165">
        <f>+'[2]OTCHET'!J268+'[2]OTCHET'!J272+'[2]OTCHET'!J273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'[2]OTCHET'!E278+'[2]OTCHET'!E279+'[2]OTCHET'!E287+'[2]OTCHET'!E290</f>
        <v>0</v>
      </c>
      <c r="F49" s="168">
        <f t="shared" si="1"/>
        <v>0</v>
      </c>
      <c r="G49" s="169">
        <f>'[2]OTCHET'!G278+'[2]OTCHET'!G279+'[2]OTCHET'!G287+'[2]OTCHET'!G290</f>
        <v>0</v>
      </c>
      <c r="H49" s="170">
        <f>'[2]OTCHET'!H278+'[2]OTCHET'!H279+'[2]OTCHET'!H287+'[2]OTCHET'!H290</f>
        <v>0</v>
      </c>
      <c r="I49" s="170">
        <f>'[2]OTCHET'!I278+'[2]OTCHET'!I279+'[2]OTCHET'!I287+'[2]OTCHET'!I290</f>
        <v>0</v>
      </c>
      <c r="J49" s="171">
        <f>'[2]OTCHET'!J278+'[2]OTCHET'!J279+'[2]OTCHET'!J287+'[2]OTCHET'!J290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+'[2]OTCHET'!E291</f>
        <v>0</v>
      </c>
      <c r="F50" s="168">
        <f t="shared" si="1"/>
        <v>0</v>
      </c>
      <c r="G50" s="169">
        <f>+'[2]OTCHET'!G291</f>
        <v>0</v>
      </c>
      <c r="H50" s="170">
        <f>+'[2]OTCHET'!H291</f>
        <v>0</v>
      </c>
      <c r="I50" s="170">
        <f>+'[2]OTCHET'!I291</f>
        <v>0</v>
      </c>
      <c r="J50" s="171">
        <f>+'[2]OTCHET'!J291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+'[2]OTCHET'!E275</f>
        <v>0</v>
      </c>
      <c r="F51" s="120">
        <f>+G51+H51+I51+J51</f>
        <v>0</v>
      </c>
      <c r="G51" s="121">
        <f>+'[2]OTCHET'!G275</f>
        <v>0</v>
      </c>
      <c r="H51" s="122">
        <f>+'[2]OTCHET'!H275</f>
        <v>0</v>
      </c>
      <c r="I51" s="122">
        <f>+'[2]OTCHET'!I275</f>
        <v>0</v>
      </c>
      <c r="J51" s="123">
        <f>+'[2]OTCHET'!J275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+'[2]OTCHET'!E296</f>
        <v>0</v>
      </c>
      <c r="F52" s="120">
        <f t="shared" si="1"/>
        <v>0</v>
      </c>
      <c r="G52" s="121">
        <f>+'[2]OTCHET'!G296</f>
        <v>0</v>
      </c>
      <c r="H52" s="122">
        <f>+'[2]OTCHET'!H296</f>
        <v>0</v>
      </c>
      <c r="I52" s="122">
        <f>+'[2]OTCHET'!I296</f>
        <v>0</v>
      </c>
      <c r="J52" s="123">
        <f>+'[2]OTCHET'!J296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'[2]OTCHET'!E297</f>
        <v>0</v>
      </c>
      <c r="F53" s="267">
        <f t="shared" si="1"/>
        <v>0</v>
      </c>
      <c r="G53" s="268">
        <f>'[2]OTCHET'!G297</f>
        <v>0</v>
      </c>
      <c r="H53" s="269">
        <f>'[2]OTCHET'!H297</f>
        <v>0</v>
      </c>
      <c r="I53" s="269">
        <f>'[2]OTCHET'!I297</f>
        <v>0</v>
      </c>
      <c r="J53" s="270">
        <f>'[2]OTCHET'!J297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'[2]OTCHET'!E299</f>
        <v>0</v>
      </c>
      <c r="F54" s="275">
        <f t="shared" si="1"/>
        <v>0</v>
      </c>
      <c r="G54" s="276">
        <f>'[2]OTCHET'!G299</f>
        <v>0</v>
      </c>
      <c r="H54" s="277">
        <f>'[2]OTCHET'!H299</f>
        <v>0</v>
      </c>
      <c r="I54" s="277">
        <f>'[2]OTCHET'!I299</f>
        <v>0</v>
      </c>
      <c r="J54" s="278">
        <f>'[2]OTCHET'!J299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+'[2]OTCHET'!E300</f>
        <v>0</v>
      </c>
      <c r="F55" s="284">
        <f t="shared" si="1"/>
        <v>0</v>
      </c>
      <c r="G55" s="285">
        <f>+'[2]OTCHET'!G300</f>
        <v>0</v>
      </c>
      <c r="H55" s="286">
        <f>+'[2]OTCHET'!H300</f>
        <v>0</v>
      </c>
      <c r="I55" s="286">
        <f>+'[2]OTCHET'!I300</f>
        <v>0</v>
      </c>
      <c r="J55" s="287">
        <f>+'[2]OTCHET'!J300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4855000</v>
      </c>
      <c r="F56" s="293">
        <f t="shared" si="5"/>
        <v>386536</v>
      </c>
      <c r="G56" s="294">
        <f t="shared" si="5"/>
        <v>303915</v>
      </c>
      <c r="H56" s="295">
        <f t="shared" si="5"/>
        <v>0</v>
      </c>
      <c r="I56" s="296">
        <f t="shared" si="5"/>
        <v>0</v>
      </c>
      <c r="J56" s="297">
        <f t="shared" si="5"/>
        <v>82621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+'[2]OTCHET'!E364+'[2]OTCHET'!E378+'[2]OTCHET'!E391</f>
        <v>4855000</v>
      </c>
      <c r="F57" s="299">
        <f t="shared" si="1"/>
        <v>303915</v>
      </c>
      <c r="G57" s="300">
        <f>+'[2]OTCHET'!G364+'[2]OTCHET'!G378+'[2]OTCHET'!G391</f>
        <v>303915</v>
      </c>
      <c r="H57" s="301">
        <f>+'[2]OTCHET'!H364+'[2]OTCHET'!H378+'[2]OTCHET'!H391</f>
        <v>0</v>
      </c>
      <c r="I57" s="301">
        <f>+'[2]OTCHET'!I364+'[2]OTCHET'!I378+'[2]OTCHET'!I391</f>
        <v>0</v>
      </c>
      <c r="J57" s="302">
        <f>+'[2]OTCHET'!J364+'[2]OTCHET'!J378+'[2]OTCHET'!J391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+'[2]OTCHET'!E386+'[2]OTCHET'!E394+'[2]OTCHET'!E399+'[2]OTCHET'!E402+'[2]OTCHET'!E405+'[2]OTCHET'!E408+'[2]OTCHET'!E409+'[2]OTCHET'!E412+'[2]OTCHET'!E425+'[2]OTCHET'!E426+'[2]OTCHET'!E427+'[2]OTCHET'!E428+'[2]OTCHET'!E429</f>
        <v>0</v>
      </c>
      <c r="F58" s="304">
        <f t="shared" si="1"/>
        <v>0</v>
      </c>
      <c r="G58" s="305">
        <f>+'[2]OTCHET'!G386+'[2]OTCHET'!G394+'[2]OTCHET'!G399+'[2]OTCHET'!G402+'[2]OTCHET'!G405+'[2]OTCHET'!G408+'[2]OTCHET'!G409+'[2]OTCHET'!G412+'[2]OTCHET'!G425+'[2]OTCHET'!G426+'[2]OTCHET'!G427+'[2]OTCHET'!G428+'[2]OTCHET'!G429</f>
        <v>0</v>
      </c>
      <c r="H58" s="306">
        <f>+'[2]OTCHET'!H386+'[2]OTCHET'!H394+'[2]OTCHET'!H399+'[2]OTCHET'!H402+'[2]OTCHET'!H405+'[2]OTCHET'!H408+'[2]OTCHET'!H409+'[2]OTCHET'!H412+'[2]OTCHET'!H425+'[2]OTCHET'!H426+'[2]OTCHET'!H427+'[2]OTCHET'!H428+'[2]OTCHET'!H429</f>
        <v>0</v>
      </c>
      <c r="I58" s="306">
        <f>+'[2]OTCHET'!I386+'[2]OTCHET'!I394+'[2]OTCHET'!I399+'[2]OTCHET'!I402+'[2]OTCHET'!I405+'[2]OTCHET'!I408+'[2]OTCHET'!I409+'[2]OTCHET'!I412+'[2]OTCHET'!I425+'[2]OTCHET'!I426+'[2]OTCHET'!I427+'[2]OTCHET'!I428+'[2]OTCHET'!I429</f>
        <v>0</v>
      </c>
      <c r="J58" s="307">
        <f>+'[2]OTCHET'!J386+'[2]OTCHET'!J394+'[2]OTCHET'!J399+'[2]OTCHET'!J402+'[2]OTCHET'!J405+'[2]OTCHET'!J408+'[2]OTCHET'!J409+'[2]OTCHET'!J412+'[2]OTCHET'!J425+'[2]OTCHET'!J426+'[2]OTCHET'!J427+'[2]OTCHET'!J428+'[2]OTCHET'!J429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+'[2]OTCHET'!E425+'[2]OTCHET'!E426+'[2]OTCHET'!E427+'[2]OTCHET'!E428+'[2]OTCHET'!E429</f>
        <v>0</v>
      </c>
      <c r="F59" s="309">
        <f t="shared" si="1"/>
        <v>0</v>
      </c>
      <c r="G59" s="310">
        <f>+'[2]OTCHET'!G425+'[2]OTCHET'!G426+'[2]OTCHET'!G427+'[2]OTCHET'!G428+'[2]OTCHET'!G429</f>
        <v>0</v>
      </c>
      <c r="H59" s="311">
        <f>+'[2]OTCHET'!H425+'[2]OTCHET'!H426+'[2]OTCHET'!H427+'[2]OTCHET'!H428+'[2]OTCHET'!H429</f>
        <v>0</v>
      </c>
      <c r="I59" s="311">
        <f>+'[2]OTCHET'!I425+'[2]OTCHET'!I426+'[2]OTCHET'!I427+'[2]OTCHET'!I428+'[2]OTCHET'!I429</f>
        <v>0</v>
      </c>
      <c r="J59" s="312">
        <f>+'[2]OTCHET'!J425+'[2]OTCHET'!J426+'[2]OTCHET'!J427+'[2]OTCHET'!J428+'[2]OTCHET'!J429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'[2]OTCHET'!E408</f>
        <v>0</v>
      </c>
      <c r="F60" s="316">
        <f t="shared" si="1"/>
        <v>0</v>
      </c>
      <c r="G60" s="317">
        <f>'[2]OTCHET'!G408</f>
        <v>0</v>
      </c>
      <c r="H60" s="318">
        <f>'[2]OTCHET'!H408</f>
        <v>0</v>
      </c>
      <c r="I60" s="318">
        <f>'[2]OTCHET'!I408</f>
        <v>0</v>
      </c>
      <c r="J60" s="319">
        <f>'[2]OTCHET'!J408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'[2]OTCHET'!E415</f>
        <v>0</v>
      </c>
      <c r="F62" s="199">
        <f t="shared" si="1"/>
        <v>82621</v>
      </c>
      <c r="G62" s="200">
        <f>'[2]OTCHET'!G415</f>
        <v>0</v>
      </c>
      <c r="H62" s="201">
        <f>'[2]OTCHET'!H415</f>
        <v>0</v>
      </c>
      <c r="I62" s="201">
        <f>'[2]OTCHET'!I415</f>
        <v>0</v>
      </c>
      <c r="J62" s="202">
        <f>'[2]OTCHET'!J415</f>
        <v>82621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+'[2]OTCHET'!E252</f>
        <v>0</v>
      </c>
      <c r="F63" s="328">
        <f t="shared" si="1"/>
        <v>0</v>
      </c>
      <c r="G63" s="329">
        <f>+'[2]OTCHET'!G252</f>
        <v>0</v>
      </c>
      <c r="H63" s="330">
        <f>+'[2]OTCHET'!H252</f>
        <v>0</v>
      </c>
      <c r="I63" s="330">
        <f>+'[2]OTCHET'!I252</f>
        <v>0</v>
      </c>
      <c r="J63" s="331">
        <f>+'[2]OTCHET'!J252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90</v>
      </c>
      <c r="G64" s="337">
        <f t="shared" si="6"/>
        <v>90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-90</v>
      </c>
      <c r="G66" s="349">
        <f aca="true" t="shared" si="8" ref="G66:L66">SUM(+G68+G76+G77+G84+G85+G86+G89+G90+G91+G92+G93+G94+G95)</f>
        <v>-90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+'[2]OTCHET'!E485+'[2]OTCHET'!E486+'[2]OTCHET'!E489+'[2]OTCHET'!E490+'[2]OTCHET'!E493+'[2]OTCHET'!E494+'[2]OTCHET'!E498</f>
        <v>0</v>
      </c>
      <c r="F69" s="367">
        <f t="shared" si="1"/>
        <v>0</v>
      </c>
      <c r="G69" s="368">
        <f>+'[2]OTCHET'!G485+'[2]OTCHET'!G486+'[2]OTCHET'!G489+'[2]OTCHET'!G490+'[2]OTCHET'!G493+'[2]OTCHET'!G494+'[2]OTCHET'!G498</f>
        <v>0</v>
      </c>
      <c r="H69" s="369">
        <f>+'[2]OTCHET'!H485+'[2]OTCHET'!H486+'[2]OTCHET'!H489+'[2]OTCHET'!H490+'[2]OTCHET'!H493+'[2]OTCHET'!H494+'[2]OTCHET'!H498</f>
        <v>0</v>
      </c>
      <c r="I69" s="369">
        <f>+'[2]OTCHET'!I485+'[2]OTCHET'!I486+'[2]OTCHET'!I489+'[2]OTCHET'!I490+'[2]OTCHET'!I493+'[2]OTCHET'!I494+'[2]OTCHET'!I498</f>
        <v>0</v>
      </c>
      <c r="J69" s="370">
        <f>+'[2]OTCHET'!J485+'[2]OTCHET'!J486+'[2]OTCHET'!J489+'[2]OTCHET'!J490+'[2]OTCHET'!J493+'[2]OTCHET'!J494+'[2]OTCHET'!J498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+'[2]OTCHET'!E487+'[2]OTCHET'!E488+'[2]OTCHET'!E491+'[2]OTCHET'!E492+'[2]OTCHET'!E495+'[2]OTCHET'!E496+'[2]OTCHET'!E497+'[2]OTCHET'!E499</f>
        <v>0</v>
      </c>
      <c r="F70" s="375">
        <f t="shared" si="1"/>
        <v>0</v>
      </c>
      <c r="G70" s="376">
        <f>+'[2]OTCHET'!G487+'[2]OTCHET'!G488+'[2]OTCHET'!G491+'[2]OTCHET'!G492+'[2]OTCHET'!G495+'[2]OTCHET'!G496+'[2]OTCHET'!G497+'[2]OTCHET'!G499</f>
        <v>0</v>
      </c>
      <c r="H70" s="377">
        <f>+'[2]OTCHET'!H487+'[2]OTCHET'!H488+'[2]OTCHET'!H491+'[2]OTCHET'!H492+'[2]OTCHET'!H495+'[2]OTCHET'!H496+'[2]OTCHET'!H497+'[2]OTCHET'!H499</f>
        <v>0</v>
      </c>
      <c r="I70" s="377">
        <f>+'[2]OTCHET'!I487+'[2]OTCHET'!I488+'[2]OTCHET'!I491+'[2]OTCHET'!I492+'[2]OTCHET'!I495+'[2]OTCHET'!I496+'[2]OTCHET'!I497+'[2]OTCHET'!I499</f>
        <v>0</v>
      </c>
      <c r="J70" s="378">
        <f>+'[2]OTCHET'!J487+'[2]OTCHET'!J488+'[2]OTCHET'!J491+'[2]OTCHET'!J492+'[2]OTCHET'!J495+'[2]OTCHET'!J496+'[2]OTCHET'!J497+'[2]OTCHET'!J499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+'[2]OTCHET'!E500</f>
        <v>0</v>
      </c>
      <c r="F71" s="375">
        <f t="shared" si="1"/>
        <v>0</v>
      </c>
      <c r="G71" s="376">
        <f>+'[2]OTCHET'!G500</f>
        <v>0</v>
      </c>
      <c r="H71" s="377">
        <f>+'[2]OTCHET'!H500</f>
        <v>0</v>
      </c>
      <c r="I71" s="377">
        <f>+'[2]OTCHET'!I500</f>
        <v>0</v>
      </c>
      <c r="J71" s="378">
        <f>+'[2]OTCHET'!J500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+'[2]OTCHET'!E505</f>
        <v>0</v>
      </c>
      <c r="F72" s="375">
        <f t="shared" si="1"/>
        <v>0</v>
      </c>
      <c r="G72" s="376">
        <f>+'[2]OTCHET'!G505</f>
        <v>0</v>
      </c>
      <c r="H72" s="377">
        <f>+'[2]OTCHET'!H505</f>
        <v>0</v>
      </c>
      <c r="I72" s="377">
        <f>+'[2]OTCHET'!I505</f>
        <v>0</v>
      </c>
      <c r="J72" s="378">
        <f>+'[2]OTCHET'!J505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+'[2]OTCHET'!E545</f>
        <v>0</v>
      </c>
      <c r="F73" s="375">
        <f t="shared" si="1"/>
        <v>0</v>
      </c>
      <c r="G73" s="376">
        <f>+'[2]OTCHET'!G545</f>
        <v>0</v>
      </c>
      <c r="H73" s="377">
        <f>+'[2]OTCHET'!H545</f>
        <v>0</v>
      </c>
      <c r="I73" s="377">
        <f>+'[2]OTCHET'!I545</f>
        <v>0</v>
      </c>
      <c r="J73" s="378">
        <f>+'[2]OTCHET'!J545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+'[2]OTCHET'!E584+'[2]OTCHET'!E585</f>
        <v>0</v>
      </c>
      <c r="F74" s="375">
        <f t="shared" si="1"/>
        <v>0</v>
      </c>
      <c r="G74" s="376">
        <f>+'[2]OTCHET'!G584+'[2]OTCHET'!G585</f>
        <v>0</v>
      </c>
      <c r="H74" s="377">
        <f>+'[2]OTCHET'!H584+'[2]OTCHET'!H585</f>
        <v>0</v>
      </c>
      <c r="I74" s="377">
        <f>+'[2]OTCHET'!I584+'[2]OTCHET'!I585</f>
        <v>0</v>
      </c>
      <c r="J74" s="378">
        <f>+'[2]OTCHET'!J584+'[2]OTCHET'!J585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+'[2]OTCHET'!E586+'[2]OTCHET'!E587+'[2]OTCHET'!E588</f>
        <v>0</v>
      </c>
      <c r="F75" s="382">
        <f t="shared" si="1"/>
        <v>0</v>
      </c>
      <c r="G75" s="383">
        <f>+'[2]OTCHET'!G586+'[2]OTCHET'!G587+'[2]OTCHET'!G588</f>
        <v>0</v>
      </c>
      <c r="H75" s="384">
        <f>+'[2]OTCHET'!H586+'[2]OTCHET'!H587+'[2]OTCHET'!H588</f>
        <v>0</v>
      </c>
      <c r="I75" s="384">
        <f>+'[2]OTCHET'!I586+'[2]OTCHET'!I587+'[2]OTCHET'!I588</f>
        <v>0</v>
      </c>
      <c r="J75" s="385">
        <f>+'[2]OTCHET'!J586+'[2]OTCHET'!J587+'[2]OTCHET'!J588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'[2]OTCHET'!E464</f>
        <v>0</v>
      </c>
      <c r="F76" s="299">
        <f t="shared" si="1"/>
        <v>0</v>
      </c>
      <c r="G76" s="300">
        <f>'[2]OTCHET'!G464</f>
        <v>0</v>
      </c>
      <c r="H76" s="301">
        <f>'[2]OTCHET'!H464</f>
        <v>0</v>
      </c>
      <c r="I76" s="301">
        <f>'[2]OTCHET'!I464</f>
        <v>0</v>
      </c>
      <c r="J76" s="302">
        <f>'[2]OTCHET'!J464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+'[2]OTCHET'!E469+'[2]OTCHET'!E472</f>
        <v>0</v>
      </c>
      <c r="F78" s="367">
        <f t="shared" si="1"/>
        <v>0</v>
      </c>
      <c r="G78" s="368">
        <f>+'[2]OTCHET'!G469+'[2]OTCHET'!G472</f>
        <v>0</v>
      </c>
      <c r="H78" s="369">
        <f>+'[2]OTCHET'!H469+'[2]OTCHET'!H472</f>
        <v>0</v>
      </c>
      <c r="I78" s="369">
        <f>+'[2]OTCHET'!I469+'[2]OTCHET'!I472</f>
        <v>0</v>
      </c>
      <c r="J78" s="370">
        <f>+'[2]OTCHET'!J469+'[2]OTCHET'!J472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+'[2]OTCHET'!E470+'[2]OTCHET'!E473</f>
        <v>0</v>
      </c>
      <c r="F79" s="375">
        <f t="shared" si="1"/>
        <v>0</v>
      </c>
      <c r="G79" s="376">
        <f>+'[2]OTCHET'!G470+'[2]OTCHET'!G473</f>
        <v>0</v>
      </c>
      <c r="H79" s="377">
        <f>+'[2]OTCHET'!H470+'[2]OTCHET'!H473</f>
        <v>0</v>
      </c>
      <c r="I79" s="377">
        <f>+'[2]OTCHET'!I470+'[2]OTCHET'!I473</f>
        <v>0</v>
      </c>
      <c r="J79" s="378">
        <f>+'[2]OTCHET'!J470+'[2]OTCHET'!J473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'[2]OTCHET'!E474</f>
        <v>0</v>
      </c>
      <c r="F80" s="375">
        <f t="shared" si="1"/>
        <v>0</v>
      </c>
      <c r="G80" s="376">
        <f>'[2]OTCHET'!G474</f>
        <v>0</v>
      </c>
      <c r="H80" s="377">
        <f>'[2]OTCHET'!H474</f>
        <v>0</v>
      </c>
      <c r="I80" s="377">
        <f>'[2]OTCHET'!I474</f>
        <v>0</v>
      </c>
      <c r="J80" s="378">
        <f>'[2]OTCHET'!J474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+'[2]OTCHET'!E482</f>
        <v>0</v>
      </c>
      <c r="F82" s="375">
        <f t="shared" si="1"/>
        <v>0</v>
      </c>
      <c r="G82" s="376">
        <f>+'[2]OTCHET'!G482</f>
        <v>0</v>
      </c>
      <c r="H82" s="377">
        <f>+'[2]OTCHET'!H482</f>
        <v>0</v>
      </c>
      <c r="I82" s="377">
        <f>+'[2]OTCHET'!I482</f>
        <v>0</v>
      </c>
      <c r="J82" s="378">
        <f>+'[2]OTCHET'!J482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+'[2]OTCHET'!E483</f>
        <v>0</v>
      </c>
      <c r="F83" s="382">
        <f t="shared" si="1"/>
        <v>0</v>
      </c>
      <c r="G83" s="383">
        <f>+'[2]OTCHET'!G483</f>
        <v>0</v>
      </c>
      <c r="H83" s="384">
        <f>+'[2]OTCHET'!H483</f>
        <v>0</v>
      </c>
      <c r="I83" s="384">
        <f>+'[2]OTCHET'!I483</f>
        <v>0</v>
      </c>
      <c r="J83" s="385">
        <f>+'[2]OTCHET'!J483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'[2]OTCHET'!E538</f>
        <v>0</v>
      </c>
      <c r="F84" s="299">
        <f t="shared" si="1"/>
        <v>0</v>
      </c>
      <c r="G84" s="300">
        <f>'[2]OTCHET'!G538</f>
        <v>0</v>
      </c>
      <c r="H84" s="301">
        <f>'[2]OTCHET'!H538</f>
        <v>0</v>
      </c>
      <c r="I84" s="301">
        <f>'[2]OTCHET'!I538</f>
        <v>0</v>
      </c>
      <c r="J84" s="302">
        <f>'[2]OTCHET'!J538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'[2]OTCHET'!E539</f>
        <v>0</v>
      </c>
      <c r="F85" s="304">
        <f t="shared" si="1"/>
        <v>0</v>
      </c>
      <c r="G85" s="305">
        <f>'[2]OTCHET'!G539</f>
        <v>0</v>
      </c>
      <c r="H85" s="306">
        <f>'[2]OTCHET'!H539</f>
        <v>0</v>
      </c>
      <c r="I85" s="306">
        <f>'[2]OTCHET'!I539</f>
        <v>0</v>
      </c>
      <c r="J85" s="307">
        <f>'[2]OTCHET'!J539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-90</v>
      </c>
      <c r="G86" s="310">
        <f aca="true" t="shared" si="11" ref="G86:M86">+G87+G88</f>
        <v>-90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+'[2]OTCHET'!E506+'[2]OTCHET'!E515+'[2]OTCHET'!E519+'[2]OTCHET'!E546</f>
        <v>0</v>
      </c>
      <c r="F87" s="367">
        <f t="shared" si="1"/>
        <v>0</v>
      </c>
      <c r="G87" s="368">
        <f>+'[2]OTCHET'!G506+'[2]OTCHET'!G515+'[2]OTCHET'!G519+'[2]OTCHET'!G546</f>
        <v>0</v>
      </c>
      <c r="H87" s="369">
        <f>+'[2]OTCHET'!H506+'[2]OTCHET'!H515+'[2]OTCHET'!H519+'[2]OTCHET'!H546</f>
        <v>0</v>
      </c>
      <c r="I87" s="369">
        <f>+'[2]OTCHET'!I506+'[2]OTCHET'!I515+'[2]OTCHET'!I519+'[2]OTCHET'!I546</f>
        <v>0</v>
      </c>
      <c r="J87" s="370">
        <f>+'[2]OTCHET'!J506+'[2]OTCHET'!J515+'[2]OTCHET'!J519+'[2]OTCHET'!J546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+'[2]OTCHET'!E524+'[2]OTCHET'!E527+'[2]OTCHET'!E547</f>
        <v>0</v>
      </c>
      <c r="F88" s="382">
        <f t="shared" si="1"/>
        <v>-90</v>
      </c>
      <c r="G88" s="383">
        <f>+'[2]OTCHET'!G524+'[2]OTCHET'!G527+'[2]OTCHET'!G547</f>
        <v>-90</v>
      </c>
      <c r="H88" s="384">
        <f>+'[2]OTCHET'!H524+'[2]OTCHET'!H527+'[2]OTCHET'!H547</f>
        <v>0</v>
      </c>
      <c r="I88" s="384">
        <f>+'[2]OTCHET'!I524+'[2]OTCHET'!I527+'[2]OTCHET'!I547</f>
        <v>0</v>
      </c>
      <c r="J88" s="385">
        <f>+'[2]OTCHET'!J524+'[2]OTCHET'!J527+'[2]OTCHET'!J547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'[2]OTCHET'!E534</f>
        <v>0</v>
      </c>
      <c r="F89" s="299">
        <f aca="true" t="shared" si="12" ref="F89:F96">+G89+H89+I89+J89</f>
        <v>0</v>
      </c>
      <c r="G89" s="300">
        <f>'[2]OTCHET'!G534</f>
        <v>0</v>
      </c>
      <c r="H89" s="301">
        <f>'[2]OTCHET'!H534</f>
        <v>0</v>
      </c>
      <c r="I89" s="301">
        <f>'[2]OTCHET'!I534</f>
        <v>0</v>
      </c>
      <c r="J89" s="302">
        <f>'[2]OTCHET'!J534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+'[2]OTCHET'!E570+'[2]OTCHET'!E571+'[2]OTCHET'!E572+'[2]OTCHET'!E573+'[2]OTCHET'!E574+'[2]OTCHET'!E575</f>
        <v>0</v>
      </c>
      <c r="F90" s="304">
        <f t="shared" si="12"/>
        <v>0</v>
      </c>
      <c r="G90" s="305">
        <f>+'[2]OTCHET'!G570+'[2]OTCHET'!G571+'[2]OTCHET'!G572+'[2]OTCHET'!G573+'[2]OTCHET'!G574+'[2]OTCHET'!G575</f>
        <v>0</v>
      </c>
      <c r="H90" s="306">
        <f>+'[2]OTCHET'!H570+'[2]OTCHET'!H571+'[2]OTCHET'!H572+'[2]OTCHET'!H573+'[2]OTCHET'!H574+'[2]OTCHET'!H575</f>
        <v>0</v>
      </c>
      <c r="I90" s="306">
        <f>+'[2]OTCHET'!I570+'[2]OTCHET'!I571+'[2]OTCHET'!I572+'[2]OTCHET'!I573+'[2]OTCHET'!I574+'[2]OTCHET'!I575</f>
        <v>0</v>
      </c>
      <c r="J90" s="307">
        <f>+'[2]OTCHET'!J570+'[2]OTCHET'!J571+'[2]OTCHET'!J572+'[2]OTCHET'!J573+'[2]OTCHET'!J574+'[2]OTCHET'!J575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+'[2]OTCHET'!E576+'[2]OTCHET'!E577+'[2]OTCHET'!E578+'[2]OTCHET'!E579+'[2]OTCHET'!E580+'[2]OTCHET'!E581+'[2]OTCHET'!E582</f>
        <v>0</v>
      </c>
      <c r="F91" s="168">
        <f t="shared" si="12"/>
        <v>0</v>
      </c>
      <c r="G91" s="169">
        <f>+'[2]OTCHET'!G576+'[2]OTCHET'!G577+'[2]OTCHET'!G578+'[2]OTCHET'!G579+'[2]OTCHET'!G580+'[2]OTCHET'!G581+'[2]OTCHET'!G582</f>
        <v>0</v>
      </c>
      <c r="H91" s="170">
        <f>+'[2]OTCHET'!H576+'[2]OTCHET'!H577+'[2]OTCHET'!H578+'[2]OTCHET'!H579+'[2]OTCHET'!H580+'[2]OTCHET'!H581+'[2]OTCHET'!H582</f>
        <v>0</v>
      </c>
      <c r="I91" s="170">
        <f>+'[2]OTCHET'!I576+'[2]OTCHET'!I577+'[2]OTCHET'!I578+'[2]OTCHET'!I579+'[2]OTCHET'!I580+'[2]OTCHET'!I581+'[2]OTCHET'!I582</f>
        <v>0</v>
      </c>
      <c r="J91" s="171">
        <f>+'[2]OTCHET'!J576+'[2]OTCHET'!J577+'[2]OTCHET'!J578+'[2]OTCHET'!J579+'[2]OTCHET'!J580+'[2]OTCHET'!J581+'[2]OTCHET'!J582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+'[2]OTCHET'!E583</f>
        <v>0</v>
      </c>
      <c r="F92" s="168">
        <f t="shared" si="12"/>
        <v>0</v>
      </c>
      <c r="G92" s="169">
        <f>+'[2]OTCHET'!G583</f>
        <v>0</v>
      </c>
      <c r="H92" s="170">
        <f>+'[2]OTCHET'!H583</f>
        <v>0</v>
      </c>
      <c r="I92" s="170">
        <f>+'[2]OTCHET'!I583</f>
        <v>0</v>
      </c>
      <c r="J92" s="171">
        <f>+'[2]OTCHET'!J583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+'[2]OTCHET'!E590+'[2]OTCHET'!E591</f>
        <v>0</v>
      </c>
      <c r="F93" s="168">
        <f t="shared" si="12"/>
        <v>0</v>
      </c>
      <c r="G93" s="169">
        <f>+'[2]OTCHET'!G590+'[2]OTCHET'!G591</f>
        <v>0</v>
      </c>
      <c r="H93" s="170">
        <f>+'[2]OTCHET'!H590+'[2]OTCHET'!H591</f>
        <v>0</v>
      </c>
      <c r="I93" s="170">
        <f>+'[2]OTCHET'!I590+'[2]OTCHET'!I591</f>
        <v>0</v>
      </c>
      <c r="J93" s="171">
        <f>+'[2]OTCHET'!J590+'[2]OTCHET'!J591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+'[2]OTCHET'!E592+'[2]OTCHET'!E593</f>
        <v>0</v>
      </c>
      <c r="F94" s="168">
        <f t="shared" si="12"/>
        <v>0</v>
      </c>
      <c r="G94" s="169">
        <f>+'[2]OTCHET'!G592+'[2]OTCHET'!G593</f>
        <v>0</v>
      </c>
      <c r="H94" s="170">
        <f>+'[2]OTCHET'!H592+'[2]OTCHET'!H593</f>
        <v>0</v>
      </c>
      <c r="I94" s="170">
        <f>+'[2]OTCHET'!I592+'[2]OTCHET'!I593</f>
        <v>0</v>
      </c>
      <c r="J94" s="171">
        <f>+'[2]OTCHET'!J592+'[2]OTCHET'!J593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'[2]OTCHET'!E594</f>
        <v>0</v>
      </c>
      <c r="F95" s="120">
        <f t="shared" si="12"/>
        <v>0</v>
      </c>
      <c r="G95" s="121">
        <f>'[2]OTCHET'!G594</f>
        <v>0</v>
      </c>
      <c r="H95" s="122">
        <f>'[2]OTCHET'!H594</f>
        <v>0</v>
      </c>
      <c r="I95" s="122">
        <f>'[2]OTCHET'!I594</f>
        <v>0</v>
      </c>
      <c r="J95" s="123">
        <f>'[2]OTCHET'!J594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+'[2]OTCHET'!E597</f>
        <v>0</v>
      </c>
      <c r="F96" s="396">
        <f t="shared" si="12"/>
        <v>0</v>
      </c>
      <c r="G96" s="397">
        <f>+'[2]OTCHET'!G597</f>
        <v>0</v>
      </c>
      <c r="H96" s="398">
        <f>+'[2]OTCHET'!H597</f>
        <v>0</v>
      </c>
      <c r="I96" s="398">
        <f>+'[2]OTCHET'!I597</f>
        <v>0</v>
      </c>
      <c r="J96" s="399">
        <f>+'[2]OTCHET'!J597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+'[2]OTCHET'!F608</f>
        <v>0</v>
      </c>
      <c r="I107" s="428"/>
      <c r="J107" s="429">
        <f>+'[2]OTCHET'!B608</f>
        <v>45322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 t="str">
        <f>+'[2]OTCHET'!G606</f>
        <v>Евтим Костадинов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4" zoomScaleNormal="64" zoomScalePageLayoutView="0" workbookViewId="0" topLeftCell="B60">
      <selection activeCell="B109" sqref="B10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+'[3]OTCHET'!B9</f>
        <v>КРДОПБГДСРСБНА</v>
      </c>
      <c r="C11" s="22"/>
      <c r="D11" s="22"/>
      <c r="E11" s="23" t="s">
        <v>0</v>
      </c>
      <c r="F11" s="24">
        <f>'[3]OTCHET'!F9</f>
        <v>45322</v>
      </c>
      <c r="G11" s="25" t="s">
        <v>1</v>
      </c>
      <c r="H11" s="26">
        <f>+'[3]OTCHET'!H9</f>
        <v>175263817</v>
      </c>
      <c r="I11" s="448">
        <f>+'[3]OTCHET'!I9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+'[3]OTCHET'!B12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+'[3]OTCHET'!E12</f>
        <v>код по ЕБК:</v>
      </c>
      <c r="F13" s="36" t="str">
        <f>+'[3]OTCHET'!F12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+'[3]OTCHET'!E15</f>
        <v>33</v>
      </c>
      <c r="F15" s="41" t="str">
        <f>'[3]OTCHET'!F15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173</v>
      </c>
      <c r="F17" s="454" t="s">
        <v>174</v>
      </c>
      <c r="G17" s="58" t="s">
        <v>8</v>
      </c>
      <c r="H17" s="59"/>
      <c r="I17" s="60"/>
      <c r="J17" s="61"/>
      <c r="K17" s="62"/>
      <c r="L17" s="62"/>
      <c r="M17" s="62"/>
      <c r="N17" s="63"/>
      <c r="O17" s="64" t="s">
        <v>9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10</v>
      </c>
      <c r="C18" s="67"/>
      <c r="D18" s="67"/>
      <c r="E18" s="453"/>
      <c r="F18" s="455"/>
      <c r="G18" s="68" t="s">
        <v>11</v>
      </c>
      <c r="H18" s="69" t="s">
        <v>12</v>
      </c>
      <c r="I18" s="69" t="s">
        <v>13</v>
      </c>
      <c r="J18" s="70" t="s">
        <v>14</v>
      </c>
      <c r="K18" s="71" t="s">
        <v>15</v>
      </c>
      <c r="L18" s="71" t="s">
        <v>15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16</v>
      </c>
      <c r="C20" s="82"/>
      <c r="D20" s="82"/>
      <c r="E20" s="83" t="s">
        <v>17</v>
      </c>
      <c r="F20" s="83" t="s">
        <v>18</v>
      </c>
      <c r="G20" s="84" t="s">
        <v>19</v>
      </c>
      <c r="H20" s="85" t="s">
        <v>20</v>
      </c>
      <c r="I20" s="85" t="s">
        <v>21</v>
      </c>
      <c r="J20" s="86" t="s">
        <v>22</v>
      </c>
      <c r="K20" s="87" t="s">
        <v>23</v>
      </c>
      <c r="L20" s="87" t="s">
        <v>24</v>
      </c>
      <c r="M20" s="87" t="s">
        <v>24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25</v>
      </c>
      <c r="C22" s="100" t="s">
        <v>26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26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27</v>
      </c>
      <c r="C23" s="110" t="s">
        <v>28</v>
      </c>
      <c r="D23" s="110"/>
      <c r="E23" s="111">
        <f>'[3]OTCHET'!E22+'[3]OTCHET'!E28+'[3]OTCHET'!E33+'[3]OTCHET'!E39+'[3]OTCHET'!E47+'[3]OTCHET'!E52+'[3]OTCHET'!E58+'[3]OTCHET'!E61+'[3]OTCHET'!E64+'[3]OTCHET'!E65+'[3]OTCHET'!E72+'[3]OTCHET'!E73</f>
        <v>0</v>
      </c>
      <c r="F23" s="111">
        <f aca="true" t="shared" si="1" ref="F23:F88">+G23+H23+I23+J23</f>
        <v>0</v>
      </c>
      <c r="G23" s="112">
        <f>'[3]OTCHET'!G22+'[3]OTCHET'!G28+'[3]OTCHET'!G33+'[3]OTCHET'!G39+'[3]OTCHET'!G47+'[3]OTCHET'!G52+'[3]OTCHET'!G58+'[3]OTCHET'!G61+'[3]OTCHET'!G64+'[3]OTCHET'!G65+'[3]OTCHET'!G72+'[3]OTCHET'!G73</f>
        <v>0</v>
      </c>
      <c r="H23" s="113">
        <f>'[3]OTCHET'!H22+'[3]OTCHET'!H28+'[3]OTCHET'!H33+'[3]OTCHET'!H39+'[3]OTCHET'!H47+'[3]OTCHET'!H52+'[3]OTCHET'!H58+'[3]OTCHET'!H61+'[3]OTCHET'!H64+'[3]OTCHET'!H65+'[3]OTCHET'!H72+'[3]OTCHET'!H73</f>
        <v>0</v>
      </c>
      <c r="I23" s="113">
        <f>'[3]OTCHET'!I22+'[3]OTCHET'!I28+'[3]OTCHET'!I33+'[3]OTCHET'!I39+'[3]OTCHET'!I47+'[3]OTCHET'!I52+'[3]OTCHET'!I58+'[3]OTCHET'!I61+'[3]OTCHET'!I64+'[3]OTCHET'!I65+'[3]OTCHET'!I72+'[3]OTCHET'!I73</f>
        <v>0</v>
      </c>
      <c r="J23" s="114">
        <f>'[3]OTCHET'!J22+'[3]OTCHET'!J28+'[3]OTCHET'!J33+'[3]OTCHET'!J39+'[3]OTCHET'!J47+'[3]OTCHET'!J52+'[3]OTCHET'!J58+'[3]OTCHET'!J61+'[3]OTCHET'!J64+'[3]OTCHET'!J65+'[3]OTCHET'!J72+'[3]OTCHET'!J73</f>
        <v>0</v>
      </c>
      <c r="K23" s="115"/>
      <c r="L23" s="115"/>
      <c r="M23" s="115"/>
      <c r="N23" s="116"/>
      <c r="O23" s="117" t="s">
        <v>28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29</v>
      </c>
      <c r="C24" s="119" t="s">
        <v>30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30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31</v>
      </c>
      <c r="C25" s="126" t="s">
        <v>32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32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33</v>
      </c>
      <c r="C26" s="132" t="s">
        <v>34</v>
      </c>
      <c r="D26" s="132"/>
      <c r="E26" s="133">
        <f>'[3]OTCHET'!E74</f>
        <v>0</v>
      </c>
      <c r="F26" s="133">
        <f t="shared" si="1"/>
        <v>0</v>
      </c>
      <c r="G26" s="134">
        <f>'[3]OTCHET'!G74</f>
        <v>0</v>
      </c>
      <c r="H26" s="135">
        <f>'[3]OTCHET'!H74</f>
        <v>0</v>
      </c>
      <c r="I26" s="135">
        <f>'[3]OTCHET'!I74</f>
        <v>0</v>
      </c>
      <c r="J26" s="136">
        <f>'[3]OTCHET'!J74</f>
        <v>0</v>
      </c>
      <c r="K26" s="124"/>
      <c r="L26" s="124"/>
      <c r="M26" s="124"/>
      <c r="N26" s="116"/>
      <c r="O26" s="137" t="s">
        <v>34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35</v>
      </c>
      <c r="C27" s="139" t="s">
        <v>36</v>
      </c>
      <c r="D27" s="138"/>
      <c r="E27" s="140">
        <f>'[3]OTCHET'!E75</f>
        <v>0</v>
      </c>
      <c r="F27" s="140">
        <f t="shared" si="1"/>
        <v>0</v>
      </c>
      <c r="G27" s="141">
        <f>'[3]OTCHET'!G75</f>
        <v>0</v>
      </c>
      <c r="H27" s="142">
        <f>'[3]OTCHET'!H75</f>
        <v>0</v>
      </c>
      <c r="I27" s="142">
        <f>'[3]OTCHET'!I75</f>
        <v>0</v>
      </c>
      <c r="J27" s="143">
        <f>'[3]OTCHET'!J75</f>
        <v>0</v>
      </c>
      <c r="K27" s="144"/>
      <c r="L27" s="144"/>
      <c r="M27" s="144"/>
      <c r="N27" s="116"/>
      <c r="O27" s="145" t="s">
        <v>36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37</v>
      </c>
      <c r="C28" s="147" t="s">
        <v>38</v>
      </c>
      <c r="D28" s="146"/>
      <c r="E28" s="148">
        <f>'[3]OTCHET'!E77</f>
        <v>0</v>
      </c>
      <c r="F28" s="148">
        <f t="shared" si="1"/>
        <v>0</v>
      </c>
      <c r="G28" s="149">
        <f>'[3]OTCHET'!G77</f>
        <v>0</v>
      </c>
      <c r="H28" s="150">
        <f>'[3]OTCHET'!H77</f>
        <v>0</v>
      </c>
      <c r="I28" s="150">
        <f>'[3]OTCHET'!I77</f>
        <v>0</v>
      </c>
      <c r="J28" s="151">
        <f>'[3]OTCHET'!J77</f>
        <v>0</v>
      </c>
      <c r="K28" s="152"/>
      <c r="L28" s="152"/>
      <c r="M28" s="152"/>
      <c r="N28" s="116"/>
      <c r="O28" s="153" t="s">
        <v>38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39</v>
      </c>
      <c r="C29" s="155" t="s">
        <v>40</v>
      </c>
      <c r="D29" s="154"/>
      <c r="E29" s="156">
        <f>+'[3]OTCHET'!E78+'[3]OTCHET'!E79</f>
        <v>0</v>
      </c>
      <c r="F29" s="156">
        <f t="shared" si="1"/>
        <v>0</v>
      </c>
      <c r="G29" s="157">
        <f>+'[3]OTCHET'!G78+'[3]OTCHET'!G79</f>
        <v>0</v>
      </c>
      <c r="H29" s="158">
        <f>+'[3]OTCHET'!H78+'[3]OTCHET'!H79</f>
        <v>0</v>
      </c>
      <c r="I29" s="158">
        <f>+'[3]OTCHET'!I78+'[3]OTCHET'!I79</f>
        <v>0</v>
      </c>
      <c r="J29" s="159">
        <f>+'[3]OTCHET'!J78+'[3]OTCHET'!J79</f>
        <v>0</v>
      </c>
      <c r="K29" s="152"/>
      <c r="L29" s="152"/>
      <c r="M29" s="152"/>
      <c r="N29" s="116"/>
      <c r="O29" s="160" t="s">
        <v>40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41</v>
      </c>
      <c r="C30" s="161" t="s">
        <v>42</v>
      </c>
      <c r="D30" s="161"/>
      <c r="E30" s="162">
        <f>'[3]OTCHET'!E90+'[3]OTCHET'!E93+'[3]OTCHET'!E94</f>
        <v>0</v>
      </c>
      <c r="F30" s="162">
        <f t="shared" si="1"/>
        <v>0</v>
      </c>
      <c r="G30" s="163">
        <f>'[3]OTCHET'!G90+'[3]OTCHET'!G93+'[3]OTCHET'!G94</f>
        <v>0</v>
      </c>
      <c r="H30" s="164">
        <f>'[3]OTCHET'!H90+'[3]OTCHET'!H93+'[3]OTCHET'!H94</f>
        <v>0</v>
      </c>
      <c r="I30" s="164">
        <f>'[3]OTCHET'!I90+'[3]OTCHET'!I93+'[3]OTCHET'!I94</f>
        <v>0</v>
      </c>
      <c r="J30" s="165">
        <f>'[3]OTCHET'!J90+'[3]OTCHET'!J93+'[3]OTCHET'!J94</f>
        <v>0</v>
      </c>
      <c r="K30" s="152"/>
      <c r="L30" s="152"/>
      <c r="M30" s="152"/>
      <c r="N30" s="116"/>
      <c r="O30" s="166" t="s">
        <v>42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43</v>
      </c>
      <c r="C31" s="167" t="s">
        <v>44</v>
      </c>
      <c r="D31" s="167"/>
      <c r="E31" s="168">
        <f>'[3]OTCHET'!E106</f>
        <v>0</v>
      </c>
      <c r="F31" s="168">
        <f t="shared" si="1"/>
        <v>0</v>
      </c>
      <c r="G31" s="169">
        <f>'[3]OTCHET'!G106</f>
        <v>0</v>
      </c>
      <c r="H31" s="170">
        <f>'[3]OTCHET'!H106</f>
        <v>0</v>
      </c>
      <c r="I31" s="170">
        <f>'[3]OTCHET'!I106</f>
        <v>0</v>
      </c>
      <c r="J31" s="171">
        <f>'[3]OTCHET'!J106</f>
        <v>0</v>
      </c>
      <c r="K31" s="152"/>
      <c r="L31" s="152"/>
      <c r="M31" s="152"/>
      <c r="N31" s="116"/>
      <c r="O31" s="172" t="s">
        <v>44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45</v>
      </c>
      <c r="C32" s="167" t="s">
        <v>46</v>
      </c>
      <c r="D32" s="167"/>
      <c r="E32" s="168">
        <f>'[3]OTCHET'!E110+'[3]OTCHET'!E119+'[3]OTCHET'!E135+'[3]OTCHET'!E136</f>
        <v>0</v>
      </c>
      <c r="F32" s="168">
        <f t="shared" si="1"/>
        <v>0</v>
      </c>
      <c r="G32" s="169">
        <f>'[3]OTCHET'!G110+'[3]OTCHET'!G119+'[3]OTCHET'!G135+'[3]OTCHET'!G136</f>
        <v>0</v>
      </c>
      <c r="H32" s="170">
        <f>'[3]OTCHET'!H110+'[3]OTCHET'!H119+'[3]OTCHET'!H135+'[3]OTCHET'!H136</f>
        <v>0</v>
      </c>
      <c r="I32" s="170">
        <f>'[3]OTCHET'!I110+'[3]OTCHET'!I119+'[3]OTCHET'!I135+'[3]OTCHET'!I136</f>
        <v>0</v>
      </c>
      <c r="J32" s="171">
        <f>'[3]OTCHET'!J110+'[3]OTCHET'!J119+'[3]OTCHET'!J135+'[3]OTCHET'!J136</f>
        <v>0</v>
      </c>
      <c r="K32" s="173"/>
      <c r="L32" s="173"/>
      <c r="M32" s="173"/>
      <c r="N32" s="116"/>
      <c r="O32" s="172" t="s">
        <v>46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47</v>
      </c>
      <c r="C33" s="175" t="s">
        <v>48</v>
      </c>
      <c r="D33" s="174"/>
      <c r="E33" s="120">
        <f>'[3]OTCHET'!E123</f>
        <v>0</v>
      </c>
      <c r="F33" s="120">
        <f t="shared" si="1"/>
        <v>0</v>
      </c>
      <c r="G33" s="121">
        <f>'[3]OTCHET'!G123</f>
        <v>0</v>
      </c>
      <c r="H33" s="122">
        <f>'[3]OTCHET'!H123</f>
        <v>0</v>
      </c>
      <c r="I33" s="122">
        <f>'[3]OTCHET'!I123</f>
        <v>0</v>
      </c>
      <c r="J33" s="123">
        <f>'[3]OTCHET'!J123</f>
        <v>0</v>
      </c>
      <c r="K33" s="173"/>
      <c r="L33" s="173"/>
      <c r="M33" s="173"/>
      <c r="N33" s="116"/>
      <c r="O33" s="125" t="s">
        <v>48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49</v>
      </c>
      <c r="C36" s="190" t="s">
        <v>50</v>
      </c>
      <c r="D36" s="190"/>
      <c r="E36" s="191">
        <f>+'[3]OTCHET'!E137</f>
        <v>0</v>
      </c>
      <c r="F36" s="191">
        <f t="shared" si="1"/>
        <v>0</v>
      </c>
      <c r="G36" s="192">
        <f>+'[3]OTCHET'!G137</f>
        <v>0</v>
      </c>
      <c r="H36" s="193">
        <f>+'[3]OTCHET'!H137</f>
        <v>0</v>
      </c>
      <c r="I36" s="193">
        <f>+'[3]OTCHET'!I137</f>
        <v>0</v>
      </c>
      <c r="J36" s="194">
        <f>+'[3]OTCHET'!J137</f>
        <v>0</v>
      </c>
      <c r="K36" s="195"/>
      <c r="L36" s="195"/>
      <c r="M36" s="195"/>
      <c r="N36" s="196"/>
      <c r="O36" s="197" t="s">
        <v>50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51</v>
      </c>
      <c r="C37" s="198" t="s">
        <v>52</v>
      </c>
      <c r="D37" s="198"/>
      <c r="E37" s="199">
        <f>'[3]OTCHET'!E140+'[3]OTCHET'!E149+'[3]OTCHET'!E158</f>
        <v>0</v>
      </c>
      <c r="F37" s="199">
        <f t="shared" si="1"/>
        <v>0</v>
      </c>
      <c r="G37" s="200">
        <f>'[3]OTCHET'!G140+'[3]OTCHET'!G149+'[3]OTCHET'!G158</f>
        <v>0</v>
      </c>
      <c r="H37" s="201">
        <f>'[3]OTCHET'!H140+'[3]OTCHET'!H149+'[3]OTCHET'!H158</f>
        <v>0</v>
      </c>
      <c r="I37" s="201">
        <f>'[3]OTCHET'!I140+'[3]OTCHET'!I149+'[3]OTCHET'!I158</f>
        <v>0</v>
      </c>
      <c r="J37" s="202">
        <f>'[3]OTCHET'!J140+'[3]OTCHET'!J149+'[3]OTCHET'!J158</f>
        <v>0</v>
      </c>
      <c r="K37" s="203"/>
      <c r="L37" s="203"/>
      <c r="M37" s="203"/>
      <c r="N37" s="196"/>
      <c r="O37" s="204" t="s">
        <v>52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53</v>
      </c>
      <c r="C38" s="207" t="s">
        <v>54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54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55</v>
      </c>
      <c r="C39" s="220" t="s">
        <v>56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57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58</v>
      </c>
      <c r="C40" s="227" t="s">
        <v>56</v>
      </c>
      <c r="D40" s="228"/>
      <c r="E40" s="229">
        <f>'[3]OTCHET'!E187</f>
        <v>0</v>
      </c>
      <c r="F40" s="229">
        <f t="shared" si="1"/>
        <v>0</v>
      </c>
      <c r="G40" s="230">
        <f>'[3]OTCHET'!G187</f>
        <v>0</v>
      </c>
      <c r="H40" s="231">
        <f>'[3]OTCHET'!H187</f>
        <v>0</v>
      </c>
      <c r="I40" s="231">
        <f>'[3]OTCHET'!I187</f>
        <v>0</v>
      </c>
      <c r="J40" s="232">
        <f>'[3]OTCHET'!J187</f>
        <v>0</v>
      </c>
      <c r="K40" s="124"/>
      <c r="L40" s="124"/>
      <c r="M40" s="124"/>
      <c r="N40" s="225"/>
      <c r="O40" s="233" t="s">
        <v>56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59</v>
      </c>
      <c r="C41" s="235" t="s">
        <v>60</v>
      </c>
      <c r="D41" s="236"/>
      <c r="E41" s="237">
        <f>'[3]OTCHET'!E190</f>
        <v>0</v>
      </c>
      <c r="F41" s="237">
        <f t="shared" si="1"/>
        <v>0</v>
      </c>
      <c r="G41" s="238">
        <f>'[3]OTCHET'!G190</f>
        <v>0</v>
      </c>
      <c r="H41" s="239">
        <f>'[3]OTCHET'!H190</f>
        <v>0</v>
      </c>
      <c r="I41" s="239">
        <f>'[3]OTCHET'!I190</f>
        <v>0</v>
      </c>
      <c r="J41" s="240">
        <f>'[3]OTCHET'!J190</f>
        <v>0</v>
      </c>
      <c r="K41" s="152"/>
      <c r="L41" s="152"/>
      <c r="M41" s="152"/>
      <c r="N41" s="225"/>
      <c r="O41" s="172" t="s">
        <v>60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61</v>
      </c>
      <c r="C42" s="242" t="s">
        <v>62</v>
      </c>
      <c r="D42" s="243"/>
      <c r="E42" s="244">
        <f>+'[3]OTCHET'!E196+'[3]OTCHET'!E204</f>
        <v>0</v>
      </c>
      <c r="F42" s="244">
        <f t="shared" si="1"/>
        <v>0</v>
      </c>
      <c r="G42" s="245">
        <f>+'[3]OTCHET'!G196+'[3]OTCHET'!G204</f>
        <v>0</v>
      </c>
      <c r="H42" s="246">
        <f>+'[3]OTCHET'!H196+'[3]OTCHET'!H204</f>
        <v>0</v>
      </c>
      <c r="I42" s="246">
        <f>+'[3]OTCHET'!I196+'[3]OTCHET'!I204</f>
        <v>0</v>
      </c>
      <c r="J42" s="247">
        <f>+'[3]OTCHET'!J196+'[3]OTCHET'!J204</f>
        <v>0</v>
      </c>
      <c r="K42" s="152"/>
      <c r="L42" s="152"/>
      <c r="M42" s="152"/>
      <c r="N42" s="225"/>
      <c r="O42" s="172" t="s">
        <v>62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63</v>
      </c>
      <c r="C43" s="249" t="s">
        <v>64</v>
      </c>
      <c r="D43" s="248"/>
      <c r="E43" s="250">
        <f>+'[3]OTCHET'!E205+'[3]OTCHET'!E223+'[3]OTCHET'!E274</f>
        <v>0</v>
      </c>
      <c r="F43" s="250">
        <f t="shared" si="1"/>
        <v>0</v>
      </c>
      <c r="G43" s="251">
        <f>+'[3]OTCHET'!G205+'[3]OTCHET'!G223+'[3]OTCHET'!G274</f>
        <v>0</v>
      </c>
      <c r="H43" s="252">
        <f>+'[3]OTCHET'!H205+'[3]OTCHET'!H223+'[3]OTCHET'!H274</f>
        <v>0</v>
      </c>
      <c r="I43" s="252">
        <f>+'[3]OTCHET'!I205+'[3]OTCHET'!I223+'[3]OTCHET'!I274</f>
        <v>0</v>
      </c>
      <c r="J43" s="253">
        <f>+'[3]OTCHET'!J205+'[3]OTCHET'!J223+'[3]OTCHET'!J274</f>
        <v>0</v>
      </c>
      <c r="K43" s="152"/>
      <c r="L43" s="152"/>
      <c r="M43" s="152"/>
      <c r="N43" s="225"/>
      <c r="O43" s="172" t="s">
        <v>64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65</v>
      </c>
      <c r="C44" s="119" t="s">
        <v>66</v>
      </c>
      <c r="D44" s="254"/>
      <c r="E44" s="120">
        <f>+'[3]OTCHET'!E227+'[3]OTCHET'!E233+'[3]OTCHET'!E236+'[3]OTCHET'!E237+'[3]OTCHET'!E238+'[3]OTCHET'!E239+'[3]OTCHET'!E243</f>
        <v>0</v>
      </c>
      <c r="F44" s="120">
        <f t="shared" si="1"/>
        <v>0</v>
      </c>
      <c r="G44" s="121">
        <f>+'[3]OTCHET'!G227+'[3]OTCHET'!G233+'[3]OTCHET'!G236+'[3]OTCHET'!G237+'[3]OTCHET'!G238+'[3]OTCHET'!G239+'[3]OTCHET'!G243</f>
        <v>0</v>
      </c>
      <c r="H44" s="122">
        <f>+'[3]OTCHET'!H227+'[3]OTCHET'!H233+'[3]OTCHET'!H236+'[3]OTCHET'!H237+'[3]OTCHET'!H238+'[3]OTCHET'!H239+'[3]OTCHET'!H243</f>
        <v>0</v>
      </c>
      <c r="I44" s="122">
        <f>+'[3]OTCHET'!I227+'[3]OTCHET'!I233+'[3]OTCHET'!I236+'[3]OTCHET'!I237+'[3]OTCHET'!I238+'[3]OTCHET'!I239+'[3]OTCHET'!I243</f>
        <v>0</v>
      </c>
      <c r="J44" s="123">
        <f>+'[3]OTCHET'!J227+'[3]OTCHET'!J233+'[3]OTCHET'!J236+'[3]OTCHET'!J237+'[3]OTCHET'!J238+'[3]OTCHET'!J239+'[3]OTCHET'!J243</f>
        <v>0</v>
      </c>
      <c r="K44" s="152"/>
      <c r="L44" s="152"/>
      <c r="M44" s="152"/>
      <c r="N44" s="225"/>
      <c r="O44" s="125" t="s">
        <v>66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67</v>
      </c>
      <c r="C45" s="255" t="s">
        <v>68</v>
      </c>
      <c r="D45" s="255"/>
      <c r="E45" s="256">
        <f>+'[3]OTCHET'!E236+'[3]OTCHET'!E237+'[3]OTCHET'!E238+'[3]OTCHET'!E239+'[3]OTCHET'!E246+'[3]OTCHET'!E247+'[3]OTCHET'!E251</f>
        <v>0</v>
      </c>
      <c r="F45" s="256">
        <f t="shared" si="1"/>
        <v>0</v>
      </c>
      <c r="G45" s="257">
        <f>+'[3]OTCHET'!G236+'[3]OTCHET'!G237+'[3]OTCHET'!G238+'[3]OTCHET'!G239+'[3]OTCHET'!G246+'[3]OTCHET'!G247+'[3]OTCHET'!G251</f>
        <v>0</v>
      </c>
      <c r="H45" s="258">
        <f>+'[3]OTCHET'!H236+'[3]OTCHET'!H237+'[3]OTCHET'!H238+'[3]OTCHET'!H239+'[3]OTCHET'!H246+'[3]OTCHET'!H247+'[3]OTCHET'!H251</f>
        <v>0</v>
      </c>
      <c r="I45" s="259">
        <f>+'[3]OTCHET'!I236+'[3]OTCHET'!I237+'[3]OTCHET'!I238+'[3]OTCHET'!I239+'[3]OTCHET'!I246+'[3]OTCHET'!I247+'[3]OTCHET'!I251</f>
        <v>0</v>
      </c>
      <c r="J45" s="260">
        <f>+'[3]OTCHET'!J236+'[3]OTCHET'!J237+'[3]OTCHET'!J238+'[3]OTCHET'!J239+'[3]OTCHET'!J246+'[3]OTCHET'!J247+'[3]OTCHET'!J251</f>
        <v>0</v>
      </c>
      <c r="K45" s="152"/>
      <c r="L45" s="152"/>
      <c r="M45" s="152"/>
      <c r="N45" s="225"/>
      <c r="O45" s="261" t="s">
        <v>68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69</v>
      </c>
      <c r="C46" s="249" t="s">
        <v>70</v>
      </c>
      <c r="D46" s="248"/>
      <c r="E46" s="250">
        <f>+'[3]OTCHET'!E258+'[3]OTCHET'!E259+'[3]OTCHET'!E260+'[3]OTCHET'!E261</f>
        <v>0</v>
      </c>
      <c r="F46" s="250">
        <f t="shared" si="1"/>
        <v>0</v>
      </c>
      <c r="G46" s="251">
        <f>+'[3]OTCHET'!G258+'[3]OTCHET'!G259+'[3]OTCHET'!G260+'[3]OTCHET'!G261</f>
        <v>0</v>
      </c>
      <c r="H46" s="252">
        <f>+'[3]OTCHET'!H258+'[3]OTCHET'!H259+'[3]OTCHET'!H260+'[3]OTCHET'!H261</f>
        <v>0</v>
      </c>
      <c r="I46" s="252">
        <f>+'[3]OTCHET'!I258+'[3]OTCHET'!I259+'[3]OTCHET'!I260+'[3]OTCHET'!I261</f>
        <v>0</v>
      </c>
      <c r="J46" s="253">
        <f>+'[3]OTCHET'!J258+'[3]OTCHET'!J259+'[3]OTCHET'!J260+'[3]OTCHET'!J261</f>
        <v>0</v>
      </c>
      <c r="K46" s="152"/>
      <c r="L46" s="152"/>
      <c r="M46" s="152"/>
      <c r="N46" s="225"/>
      <c r="O46" s="233" t="s">
        <v>70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71</v>
      </c>
      <c r="C47" s="255" t="s">
        <v>72</v>
      </c>
      <c r="D47" s="255"/>
      <c r="E47" s="256">
        <f>+'[3]OTCHET'!E259</f>
        <v>0</v>
      </c>
      <c r="F47" s="256">
        <f t="shared" si="1"/>
        <v>0</v>
      </c>
      <c r="G47" s="257">
        <f>+'[3]OTCHET'!G259</f>
        <v>0</v>
      </c>
      <c r="H47" s="258">
        <f>+'[3]OTCHET'!H259</f>
        <v>0</v>
      </c>
      <c r="I47" s="259">
        <f>+'[3]OTCHET'!I259</f>
        <v>0</v>
      </c>
      <c r="J47" s="260">
        <f>+'[3]OTCHET'!J259</f>
        <v>0</v>
      </c>
      <c r="K47" s="152"/>
      <c r="L47" s="152"/>
      <c r="M47" s="152"/>
      <c r="N47" s="225"/>
      <c r="O47" s="261" t="s">
        <v>72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73</v>
      </c>
      <c r="C48" s="262" t="s">
        <v>74</v>
      </c>
      <c r="D48" s="263"/>
      <c r="E48" s="168">
        <f>+'[3]OTCHET'!E268+'[3]OTCHET'!E272+'[3]OTCHET'!E273</f>
        <v>0</v>
      </c>
      <c r="F48" s="168">
        <f t="shared" si="1"/>
        <v>0</v>
      </c>
      <c r="G48" s="163">
        <f>+'[3]OTCHET'!G268+'[3]OTCHET'!G272+'[3]OTCHET'!G273</f>
        <v>0</v>
      </c>
      <c r="H48" s="164">
        <f>+'[3]OTCHET'!H268+'[3]OTCHET'!H272+'[3]OTCHET'!H273</f>
        <v>0</v>
      </c>
      <c r="I48" s="164">
        <f>+'[3]OTCHET'!I268+'[3]OTCHET'!I272+'[3]OTCHET'!I273</f>
        <v>0</v>
      </c>
      <c r="J48" s="165">
        <f>+'[3]OTCHET'!J268+'[3]OTCHET'!J272+'[3]OTCHET'!J273</f>
        <v>0</v>
      </c>
      <c r="K48" s="152"/>
      <c r="L48" s="152"/>
      <c r="M48" s="152"/>
      <c r="N48" s="225"/>
      <c r="O48" s="172" t="s">
        <v>75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76</v>
      </c>
      <c r="C49" s="262" t="s">
        <v>77</v>
      </c>
      <c r="D49" s="263"/>
      <c r="E49" s="168">
        <f>'[3]OTCHET'!E278+'[3]OTCHET'!E279+'[3]OTCHET'!E287+'[3]OTCHET'!E290</f>
        <v>0</v>
      </c>
      <c r="F49" s="168">
        <f t="shared" si="1"/>
        <v>0</v>
      </c>
      <c r="G49" s="169">
        <f>'[3]OTCHET'!G278+'[3]OTCHET'!G279+'[3]OTCHET'!G287+'[3]OTCHET'!G290</f>
        <v>0</v>
      </c>
      <c r="H49" s="170">
        <f>'[3]OTCHET'!H278+'[3]OTCHET'!H279+'[3]OTCHET'!H287+'[3]OTCHET'!H290</f>
        <v>0</v>
      </c>
      <c r="I49" s="170">
        <f>'[3]OTCHET'!I278+'[3]OTCHET'!I279+'[3]OTCHET'!I287+'[3]OTCHET'!I290</f>
        <v>0</v>
      </c>
      <c r="J49" s="171">
        <f>'[3]OTCHET'!J278+'[3]OTCHET'!J279+'[3]OTCHET'!J287+'[3]OTCHET'!J290</f>
        <v>0</v>
      </c>
      <c r="K49" s="152"/>
      <c r="L49" s="152"/>
      <c r="M49" s="152"/>
      <c r="N49" s="225"/>
      <c r="O49" s="172" t="s">
        <v>77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78</v>
      </c>
      <c r="C50" s="262" t="s">
        <v>79</v>
      </c>
      <c r="D50" s="262"/>
      <c r="E50" s="168">
        <f>+'[3]OTCHET'!E291</f>
        <v>0</v>
      </c>
      <c r="F50" s="168">
        <f t="shared" si="1"/>
        <v>0</v>
      </c>
      <c r="G50" s="169">
        <f>+'[3]OTCHET'!G291</f>
        <v>0</v>
      </c>
      <c r="H50" s="170">
        <f>+'[3]OTCHET'!H291</f>
        <v>0</v>
      </c>
      <c r="I50" s="170">
        <f>+'[3]OTCHET'!I291</f>
        <v>0</v>
      </c>
      <c r="J50" s="171">
        <f>+'[3]OTCHET'!J291</f>
        <v>0</v>
      </c>
      <c r="K50" s="152"/>
      <c r="L50" s="152"/>
      <c r="M50" s="152"/>
      <c r="N50" s="225"/>
      <c r="O50" s="172" t="s">
        <v>79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80</v>
      </c>
      <c r="C51" s="264" t="s">
        <v>81</v>
      </c>
      <c r="D51" s="119"/>
      <c r="E51" s="120">
        <f>+'[3]OTCHET'!E275</f>
        <v>0</v>
      </c>
      <c r="F51" s="120">
        <f>+G51+H51+I51+J51</f>
        <v>0</v>
      </c>
      <c r="G51" s="121">
        <f>+'[3]OTCHET'!G275</f>
        <v>0</v>
      </c>
      <c r="H51" s="122">
        <f>+'[3]OTCHET'!H275</f>
        <v>0</v>
      </c>
      <c r="I51" s="122">
        <f>+'[3]OTCHET'!I275</f>
        <v>0</v>
      </c>
      <c r="J51" s="123">
        <f>+'[3]OTCHET'!J275</f>
        <v>0</v>
      </c>
      <c r="K51" s="152"/>
      <c r="L51" s="152"/>
      <c r="M51" s="152"/>
      <c r="N51" s="225"/>
      <c r="O51" s="172" t="s">
        <v>82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83</v>
      </c>
      <c r="C52" s="264" t="s">
        <v>81</v>
      </c>
      <c r="D52" s="119"/>
      <c r="E52" s="120">
        <f>+'[3]OTCHET'!E296</f>
        <v>0</v>
      </c>
      <c r="F52" s="120">
        <f t="shared" si="1"/>
        <v>0</v>
      </c>
      <c r="G52" s="121">
        <f>+'[3]OTCHET'!G296</f>
        <v>0</v>
      </c>
      <c r="H52" s="122">
        <f>+'[3]OTCHET'!H296</f>
        <v>0</v>
      </c>
      <c r="I52" s="122">
        <f>+'[3]OTCHET'!I296</f>
        <v>0</v>
      </c>
      <c r="J52" s="123">
        <f>+'[3]OTCHET'!J296</f>
        <v>0</v>
      </c>
      <c r="K52" s="152"/>
      <c r="L52" s="152"/>
      <c r="M52" s="152"/>
      <c r="N52" s="225"/>
      <c r="O52" s="125" t="s">
        <v>81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84</v>
      </c>
      <c r="C53" s="265" t="s">
        <v>85</v>
      </c>
      <c r="D53" s="266"/>
      <c r="E53" s="267">
        <f>'[3]OTCHET'!E297</f>
        <v>0</v>
      </c>
      <c r="F53" s="267">
        <f t="shared" si="1"/>
        <v>0</v>
      </c>
      <c r="G53" s="268">
        <f>'[3]OTCHET'!G297</f>
        <v>0</v>
      </c>
      <c r="H53" s="269">
        <f>'[3]OTCHET'!H297</f>
        <v>0</v>
      </c>
      <c r="I53" s="269">
        <f>'[3]OTCHET'!I297</f>
        <v>0</v>
      </c>
      <c r="J53" s="270">
        <f>'[3]OTCHET'!J297</f>
        <v>0</v>
      </c>
      <c r="K53" s="173"/>
      <c r="L53" s="173"/>
      <c r="M53" s="173"/>
      <c r="N53" s="225"/>
      <c r="O53" s="271" t="s">
        <v>85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86</v>
      </c>
      <c r="C54" s="273" t="s">
        <v>87</v>
      </c>
      <c r="D54" s="274"/>
      <c r="E54" s="275">
        <f>'[3]OTCHET'!E299</f>
        <v>0</v>
      </c>
      <c r="F54" s="275">
        <f t="shared" si="1"/>
        <v>0</v>
      </c>
      <c r="G54" s="276">
        <f>'[3]OTCHET'!G299</f>
        <v>0</v>
      </c>
      <c r="H54" s="277">
        <f>'[3]OTCHET'!H299</f>
        <v>0</v>
      </c>
      <c r="I54" s="277">
        <f>'[3]OTCHET'!I299</f>
        <v>0</v>
      </c>
      <c r="J54" s="278">
        <f>'[3]OTCHET'!J299</f>
        <v>0</v>
      </c>
      <c r="K54" s="279"/>
      <c r="L54" s="279"/>
      <c r="M54" s="280"/>
      <c r="N54" s="225"/>
      <c r="O54" s="281" t="s">
        <v>87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88</v>
      </c>
      <c r="C55" s="176" t="s">
        <v>89</v>
      </c>
      <c r="D55" s="283"/>
      <c r="E55" s="284">
        <f>+'[3]OTCHET'!E300</f>
        <v>0</v>
      </c>
      <c r="F55" s="284">
        <f t="shared" si="1"/>
        <v>0</v>
      </c>
      <c r="G55" s="285">
        <f>+'[3]OTCHET'!G300</f>
        <v>0</v>
      </c>
      <c r="H55" s="286">
        <f>+'[3]OTCHET'!H300</f>
        <v>0</v>
      </c>
      <c r="I55" s="286">
        <f>+'[3]OTCHET'!I300</f>
        <v>0</v>
      </c>
      <c r="J55" s="287">
        <f>+'[3]OTCHET'!J300</f>
        <v>0</v>
      </c>
      <c r="K55" s="288"/>
      <c r="L55" s="288"/>
      <c r="M55" s="289"/>
      <c r="N55" s="196"/>
      <c r="O55" s="290" t="s">
        <v>89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90</v>
      </c>
      <c r="C56" s="292" t="s">
        <v>91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91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92</v>
      </c>
      <c r="C57" s="249" t="s">
        <v>93</v>
      </c>
      <c r="D57" s="248"/>
      <c r="E57" s="299">
        <f>+'[3]OTCHET'!E364+'[3]OTCHET'!E378+'[3]OTCHET'!E391</f>
        <v>0</v>
      </c>
      <c r="F57" s="299">
        <f t="shared" si="1"/>
        <v>0</v>
      </c>
      <c r="G57" s="300">
        <f>+'[3]OTCHET'!G364+'[3]OTCHET'!G378+'[3]OTCHET'!G391</f>
        <v>0</v>
      </c>
      <c r="H57" s="301">
        <f>+'[3]OTCHET'!H364+'[3]OTCHET'!H378+'[3]OTCHET'!H391</f>
        <v>0</v>
      </c>
      <c r="I57" s="301">
        <f>+'[3]OTCHET'!I364+'[3]OTCHET'!I378+'[3]OTCHET'!I391</f>
        <v>0</v>
      </c>
      <c r="J57" s="302">
        <f>+'[3]OTCHET'!J364+'[3]OTCHET'!J378+'[3]OTCHET'!J391</f>
        <v>0</v>
      </c>
      <c r="K57" s="289"/>
      <c r="L57" s="289"/>
      <c r="M57" s="289"/>
      <c r="N57" s="196"/>
      <c r="O57" s="303" t="s">
        <v>93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94</v>
      </c>
      <c r="C58" s="262" t="s">
        <v>95</v>
      </c>
      <c r="D58" s="263"/>
      <c r="E58" s="304">
        <f>+'[3]OTCHET'!E386+'[3]OTCHET'!E394+'[3]OTCHET'!E399+'[3]OTCHET'!E402+'[3]OTCHET'!E405+'[3]OTCHET'!E408+'[3]OTCHET'!E409+'[3]OTCHET'!E412+'[3]OTCHET'!E425+'[3]OTCHET'!E426+'[3]OTCHET'!E427+'[3]OTCHET'!E428+'[3]OTCHET'!E429</f>
        <v>0</v>
      </c>
      <c r="F58" s="304">
        <f t="shared" si="1"/>
        <v>0</v>
      </c>
      <c r="G58" s="305">
        <f>+'[3]OTCHET'!G386+'[3]OTCHET'!G394+'[3]OTCHET'!G399+'[3]OTCHET'!G402+'[3]OTCHET'!G405+'[3]OTCHET'!G408+'[3]OTCHET'!G409+'[3]OTCHET'!G412+'[3]OTCHET'!G425+'[3]OTCHET'!G426+'[3]OTCHET'!G427+'[3]OTCHET'!G428+'[3]OTCHET'!G429</f>
        <v>0</v>
      </c>
      <c r="H58" s="306">
        <f>+'[3]OTCHET'!H386+'[3]OTCHET'!H394+'[3]OTCHET'!H399+'[3]OTCHET'!H402+'[3]OTCHET'!H405+'[3]OTCHET'!H408+'[3]OTCHET'!H409+'[3]OTCHET'!H412+'[3]OTCHET'!H425+'[3]OTCHET'!H426+'[3]OTCHET'!H427+'[3]OTCHET'!H428+'[3]OTCHET'!H429</f>
        <v>0</v>
      </c>
      <c r="I58" s="306">
        <f>+'[3]OTCHET'!I386+'[3]OTCHET'!I394+'[3]OTCHET'!I399+'[3]OTCHET'!I402+'[3]OTCHET'!I405+'[3]OTCHET'!I408+'[3]OTCHET'!I409+'[3]OTCHET'!I412+'[3]OTCHET'!I425+'[3]OTCHET'!I426+'[3]OTCHET'!I427+'[3]OTCHET'!I428+'[3]OTCHET'!I429</f>
        <v>0</v>
      </c>
      <c r="J58" s="307">
        <f>+'[3]OTCHET'!J386+'[3]OTCHET'!J394+'[3]OTCHET'!J399+'[3]OTCHET'!J402+'[3]OTCHET'!J405+'[3]OTCHET'!J408+'[3]OTCHET'!J409+'[3]OTCHET'!J412+'[3]OTCHET'!J425+'[3]OTCHET'!J426+'[3]OTCHET'!J427+'[3]OTCHET'!J428+'[3]OTCHET'!J429</f>
        <v>0</v>
      </c>
      <c r="K58" s="289"/>
      <c r="L58" s="289"/>
      <c r="M58" s="289"/>
      <c r="N58" s="196"/>
      <c r="O58" s="308" t="s">
        <v>95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96</v>
      </c>
      <c r="C59" s="119" t="s">
        <v>97</v>
      </c>
      <c r="D59" s="254"/>
      <c r="E59" s="309">
        <f>+'[3]OTCHET'!E425+'[3]OTCHET'!E426+'[3]OTCHET'!E427+'[3]OTCHET'!E428+'[3]OTCHET'!E429</f>
        <v>0</v>
      </c>
      <c r="F59" s="309">
        <f t="shared" si="1"/>
        <v>0</v>
      </c>
      <c r="G59" s="310">
        <f>+'[3]OTCHET'!G425+'[3]OTCHET'!G426+'[3]OTCHET'!G427+'[3]OTCHET'!G428+'[3]OTCHET'!G429</f>
        <v>0</v>
      </c>
      <c r="H59" s="311">
        <f>+'[3]OTCHET'!H425+'[3]OTCHET'!H426+'[3]OTCHET'!H427+'[3]OTCHET'!H428+'[3]OTCHET'!H429</f>
        <v>0</v>
      </c>
      <c r="I59" s="311">
        <f>+'[3]OTCHET'!I425+'[3]OTCHET'!I426+'[3]OTCHET'!I427+'[3]OTCHET'!I428+'[3]OTCHET'!I429</f>
        <v>0</v>
      </c>
      <c r="J59" s="312">
        <f>+'[3]OTCHET'!J425+'[3]OTCHET'!J426+'[3]OTCHET'!J427+'[3]OTCHET'!J428+'[3]OTCHET'!J429</f>
        <v>0</v>
      </c>
      <c r="K59" s="289"/>
      <c r="L59" s="289"/>
      <c r="M59" s="289"/>
      <c r="N59" s="196"/>
      <c r="O59" s="313" t="s">
        <v>97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98</v>
      </c>
      <c r="C60" s="314" t="s">
        <v>30</v>
      </c>
      <c r="D60" s="315"/>
      <c r="E60" s="316">
        <f>'[3]OTCHET'!E408</f>
        <v>0</v>
      </c>
      <c r="F60" s="316">
        <f t="shared" si="1"/>
        <v>0</v>
      </c>
      <c r="G60" s="317">
        <f>'[3]OTCHET'!G408</f>
        <v>0</v>
      </c>
      <c r="H60" s="318">
        <f>'[3]OTCHET'!H408</f>
        <v>0</v>
      </c>
      <c r="I60" s="318">
        <f>'[3]OTCHET'!I408</f>
        <v>0</v>
      </c>
      <c r="J60" s="319">
        <f>'[3]OTCHET'!J408</f>
        <v>0</v>
      </c>
      <c r="K60" s="289"/>
      <c r="L60" s="289"/>
      <c r="M60" s="289"/>
      <c r="N60" s="196"/>
      <c r="O60" s="320" t="s">
        <v>30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99</v>
      </c>
      <c r="C62" s="198" t="s">
        <v>100</v>
      </c>
      <c r="D62" s="323"/>
      <c r="E62" s="199">
        <f>'[3]OTCHET'!E415</f>
        <v>0</v>
      </c>
      <c r="F62" s="199">
        <f t="shared" si="1"/>
        <v>0</v>
      </c>
      <c r="G62" s="200">
        <f>'[3]OTCHET'!G415</f>
        <v>0</v>
      </c>
      <c r="H62" s="201">
        <f>'[3]OTCHET'!H415</f>
        <v>0</v>
      </c>
      <c r="I62" s="201">
        <f>'[3]OTCHET'!I415</f>
        <v>0</v>
      </c>
      <c r="J62" s="202">
        <f>'[3]OTCHET'!J415</f>
        <v>0</v>
      </c>
      <c r="K62" s="324"/>
      <c r="L62" s="324"/>
      <c r="M62" s="324"/>
      <c r="N62" s="196"/>
      <c r="O62" s="204" t="s">
        <v>100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101</v>
      </c>
      <c r="C63" s="326" t="s">
        <v>102</v>
      </c>
      <c r="D63" s="327"/>
      <c r="E63" s="328">
        <f>+'[3]OTCHET'!E252</f>
        <v>0</v>
      </c>
      <c r="F63" s="328">
        <f t="shared" si="1"/>
        <v>0</v>
      </c>
      <c r="G63" s="329">
        <f>+'[3]OTCHET'!G252</f>
        <v>0</v>
      </c>
      <c r="H63" s="330">
        <f>+'[3]OTCHET'!H252</f>
        <v>0</v>
      </c>
      <c r="I63" s="330">
        <f>+'[3]OTCHET'!I252</f>
        <v>0</v>
      </c>
      <c r="J63" s="331">
        <f>+'[3]OTCHET'!J252</f>
        <v>0</v>
      </c>
      <c r="K63" s="332"/>
      <c r="L63" s="332"/>
      <c r="M63" s="332"/>
      <c r="N63" s="196"/>
      <c r="O63" s="333" t="s">
        <v>102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103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104</v>
      </c>
      <c r="C66" s="347" t="s">
        <v>105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105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106</v>
      </c>
      <c r="C68" s="119" t="s">
        <v>107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107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108</v>
      </c>
      <c r="C69" s="366" t="s">
        <v>109</v>
      </c>
      <c r="D69" s="366"/>
      <c r="E69" s="367">
        <f>+'[3]OTCHET'!E485+'[3]OTCHET'!E486+'[3]OTCHET'!E489+'[3]OTCHET'!E490+'[3]OTCHET'!E493+'[3]OTCHET'!E494+'[3]OTCHET'!E498</f>
        <v>0</v>
      </c>
      <c r="F69" s="367">
        <f t="shared" si="1"/>
        <v>0</v>
      </c>
      <c r="G69" s="368">
        <f>+'[3]OTCHET'!G485+'[3]OTCHET'!G486+'[3]OTCHET'!G489+'[3]OTCHET'!G490+'[3]OTCHET'!G493+'[3]OTCHET'!G494+'[3]OTCHET'!G498</f>
        <v>0</v>
      </c>
      <c r="H69" s="369">
        <f>+'[3]OTCHET'!H485+'[3]OTCHET'!H486+'[3]OTCHET'!H489+'[3]OTCHET'!H490+'[3]OTCHET'!H493+'[3]OTCHET'!H494+'[3]OTCHET'!H498</f>
        <v>0</v>
      </c>
      <c r="I69" s="369">
        <f>+'[3]OTCHET'!I485+'[3]OTCHET'!I486+'[3]OTCHET'!I489+'[3]OTCHET'!I490+'[3]OTCHET'!I493+'[3]OTCHET'!I494+'[3]OTCHET'!I498</f>
        <v>0</v>
      </c>
      <c r="J69" s="370">
        <f>+'[3]OTCHET'!J485+'[3]OTCHET'!J486+'[3]OTCHET'!J489+'[3]OTCHET'!J490+'[3]OTCHET'!J493+'[3]OTCHET'!J494+'[3]OTCHET'!J498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109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110</v>
      </c>
      <c r="C70" s="374" t="s">
        <v>111</v>
      </c>
      <c r="D70" s="374"/>
      <c r="E70" s="375">
        <f>+'[3]OTCHET'!E487+'[3]OTCHET'!E488+'[3]OTCHET'!E491+'[3]OTCHET'!E492+'[3]OTCHET'!E495+'[3]OTCHET'!E496+'[3]OTCHET'!E497+'[3]OTCHET'!E499</f>
        <v>0</v>
      </c>
      <c r="F70" s="375">
        <f t="shared" si="1"/>
        <v>0</v>
      </c>
      <c r="G70" s="376">
        <f>+'[3]OTCHET'!G487+'[3]OTCHET'!G488+'[3]OTCHET'!G491+'[3]OTCHET'!G492+'[3]OTCHET'!G495+'[3]OTCHET'!G496+'[3]OTCHET'!G497+'[3]OTCHET'!G499</f>
        <v>0</v>
      </c>
      <c r="H70" s="377">
        <f>+'[3]OTCHET'!H487+'[3]OTCHET'!H488+'[3]OTCHET'!H491+'[3]OTCHET'!H492+'[3]OTCHET'!H495+'[3]OTCHET'!H496+'[3]OTCHET'!H497+'[3]OTCHET'!H499</f>
        <v>0</v>
      </c>
      <c r="I70" s="377">
        <f>+'[3]OTCHET'!I487+'[3]OTCHET'!I488+'[3]OTCHET'!I491+'[3]OTCHET'!I492+'[3]OTCHET'!I495+'[3]OTCHET'!I496+'[3]OTCHET'!I497+'[3]OTCHET'!I499</f>
        <v>0</v>
      </c>
      <c r="J70" s="378">
        <f>+'[3]OTCHET'!J487+'[3]OTCHET'!J488+'[3]OTCHET'!J491+'[3]OTCHET'!J492+'[3]OTCHET'!J495+'[3]OTCHET'!J496+'[3]OTCHET'!J497+'[3]OTCHET'!J499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111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112</v>
      </c>
      <c r="C71" s="374" t="s">
        <v>113</v>
      </c>
      <c r="D71" s="374"/>
      <c r="E71" s="375">
        <f>+'[3]OTCHET'!E500</f>
        <v>0</v>
      </c>
      <c r="F71" s="375">
        <f t="shared" si="1"/>
        <v>0</v>
      </c>
      <c r="G71" s="376">
        <f>+'[3]OTCHET'!G500</f>
        <v>0</v>
      </c>
      <c r="H71" s="377">
        <f>+'[3]OTCHET'!H500</f>
        <v>0</v>
      </c>
      <c r="I71" s="377">
        <f>+'[3]OTCHET'!I500</f>
        <v>0</v>
      </c>
      <c r="J71" s="378">
        <f>+'[3]OTCHET'!J500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113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114</v>
      </c>
      <c r="C72" s="374" t="s">
        <v>115</v>
      </c>
      <c r="D72" s="374"/>
      <c r="E72" s="375">
        <f>+'[3]OTCHET'!E505</f>
        <v>0</v>
      </c>
      <c r="F72" s="375">
        <f t="shared" si="1"/>
        <v>0</v>
      </c>
      <c r="G72" s="376">
        <f>+'[3]OTCHET'!G505</f>
        <v>0</v>
      </c>
      <c r="H72" s="377">
        <f>+'[3]OTCHET'!H505</f>
        <v>0</v>
      </c>
      <c r="I72" s="377">
        <f>+'[3]OTCHET'!I505</f>
        <v>0</v>
      </c>
      <c r="J72" s="378">
        <f>+'[3]OTCHET'!J505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115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116</v>
      </c>
      <c r="C73" s="374" t="s">
        <v>117</v>
      </c>
      <c r="D73" s="374"/>
      <c r="E73" s="375">
        <f>+'[3]OTCHET'!E545</f>
        <v>0</v>
      </c>
      <c r="F73" s="375">
        <f t="shared" si="1"/>
        <v>0</v>
      </c>
      <c r="G73" s="376">
        <f>+'[3]OTCHET'!G545</f>
        <v>0</v>
      </c>
      <c r="H73" s="377">
        <f>+'[3]OTCHET'!H545</f>
        <v>0</v>
      </c>
      <c r="I73" s="377">
        <f>+'[3]OTCHET'!I545</f>
        <v>0</v>
      </c>
      <c r="J73" s="378">
        <f>+'[3]OTCHET'!J545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117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118</v>
      </c>
      <c r="C74" s="380" t="s">
        <v>119</v>
      </c>
      <c r="D74" s="380"/>
      <c r="E74" s="375">
        <f>+'[3]OTCHET'!E584+'[3]OTCHET'!E585</f>
        <v>0</v>
      </c>
      <c r="F74" s="375">
        <f t="shared" si="1"/>
        <v>0</v>
      </c>
      <c r="G74" s="376">
        <f>+'[3]OTCHET'!G584+'[3]OTCHET'!G585</f>
        <v>0</v>
      </c>
      <c r="H74" s="377">
        <f>+'[3]OTCHET'!H584+'[3]OTCHET'!H585</f>
        <v>0</v>
      </c>
      <c r="I74" s="377">
        <f>+'[3]OTCHET'!I584+'[3]OTCHET'!I585</f>
        <v>0</v>
      </c>
      <c r="J74" s="378">
        <f>+'[3]OTCHET'!J584+'[3]OTCHET'!J585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119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120</v>
      </c>
      <c r="C75" s="381" t="s">
        <v>121</v>
      </c>
      <c r="D75" s="381"/>
      <c r="E75" s="382">
        <f>+'[3]OTCHET'!E586+'[3]OTCHET'!E587+'[3]OTCHET'!E588</f>
        <v>0</v>
      </c>
      <c r="F75" s="382">
        <f t="shared" si="1"/>
        <v>0</v>
      </c>
      <c r="G75" s="383">
        <f>+'[3]OTCHET'!G586+'[3]OTCHET'!G587+'[3]OTCHET'!G588</f>
        <v>0</v>
      </c>
      <c r="H75" s="384">
        <f>+'[3]OTCHET'!H586+'[3]OTCHET'!H587+'[3]OTCHET'!H588</f>
        <v>0</v>
      </c>
      <c r="I75" s="384">
        <f>+'[3]OTCHET'!I586+'[3]OTCHET'!I587+'[3]OTCHET'!I588</f>
        <v>0</v>
      </c>
      <c r="J75" s="385">
        <f>+'[3]OTCHET'!J586+'[3]OTCHET'!J587+'[3]OTCHET'!J588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121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122</v>
      </c>
      <c r="C76" s="249" t="s">
        <v>123</v>
      </c>
      <c r="D76" s="248"/>
      <c r="E76" s="299">
        <f>'[3]OTCHET'!E464</f>
        <v>0</v>
      </c>
      <c r="F76" s="299">
        <f t="shared" si="1"/>
        <v>0</v>
      </c>
      <c r="G76" s="300">
        <f>'[3]OTCHET'!G464</f>
        <v>0</v>
      </c>
      <c r="H76" s="301">
        <f>'[3]OTCHET'!H464</f>
        <v>0</v>
      </c>
      <c r="I76" s="301">
        <f>'[3]OTCHET'!I464</f>
        <v>0</v>
      </c>
      <c r="J76" s="302">
        <f>'[3]OTCHET'!J464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123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124</v>
      </c>
      <c r="C77" s="119" t="s">
        <v>125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125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126</v>
      </c>
      <c r="C78" s="366" t="s">
        <v>127</v>
      </c>
      <c r="D78" s="366"/>
      <c r="E78" s="367">
        <f>+'[3]OTCHET'!E469+'[3]OTCHET'!E472</f>
        <v>0</v>
      </c>
      <c r="F78" s="367">
        <f t="shared" si="1"/>
        <v>0</v>
      </c>
      <c r="G78" s="368">
        <f>+'[3]OTCHET'!G469+'[3]OTCHET'!G472</f>
        <v>0</v>
      </c>
      <c r="H78" s="369">
        <f>+'[3]OTCHET'!H469+'[3]OTCHET'!H472</f>
        <v>0</v>
      </c>
      <c r="I78" s="369">
        <f>+'[3]OTCHET'!I469+'[3]OTCHET'!I472</f>
        <v>0</v>
      </c>
      <c r="J78" s="370">
        <f>+'[3]OTCHET'!J469+'[3]OTCHET'!J472</f>
        <v>0</v>
      </c>
      <c r="K78" s="387"/>
      <c r="L78" s="387"/>
      <c r="M78" s="387"/>
      <c r="N78" s="196"/>
      <c r="O78" s="372" t="s">
        <v>127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128</v>
      </c>
      <c r="C79" s="374" t="s">
        <v>129</v>
      </c>
      <c r="D79" s="374"/>
      <c r="E79" s="375">
        <f>+'[3]OTCHET'!E470+'[3]OTCHET'!E473</f>
        <v>0</v>
      </c>
      <c r="F79" s="375">
        <f t="shared" si="1"/>
        <v>0</v>
      </c>
      <c r="G79" s="376">
        <f>+'[3]OTCHET'!G470+'[3]OTCHET'!G473</f>
        <v>0</v>
      </c>
      <c r="H79" s="377">
        <f>+'[3]OTCHET'!H470+'[3]OTCHET'!H473</f>
        <v>0</v>
      </c>
      <c r="I79" s="377">
        <f>+'[3]OTCHET'!I470+'[3]OTCHET'!I473</f>
        <v>0</v>
      </c>
      <c r="J79" s="378">
        <f>+'[3]OTCHET'!J470+'[3]OTCHET'!J473</f>
        <v>0</v>
      </c>
      <c r="K79" s="387"/>
      <c r="L79" s="387"/>
      <c r="M79" s="387"/>
      <c r="N79" s="196"/>
      <c r="O79" s="379" t="s">
        <v>129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130</v>
      </c>
      <c r="C80" s="374" t="s">
        <v>131</v>
      </c>
      <c r="D80" s="374"/>
      <c r="E80" s="375">
        <f>'[3]OTCHET'!E474</f>
        <v>0</v>
      </c>
      <c r="F80" s="375">
        <f t="shared" si="1"/>
        <v>0</v>
      </c>
      <c r="G80" s="376">
        <f>'[3]OTCHET'!G474</f>
        <v>0</v>
      </c>
      <c r="H80" s="377">
        <f>'[3]OTCHET'!H474</f>
        <v>0</v>
      </c>
      <c r="I80" s="377">
        <f>'[3]OTCHET'!I474</f>
        <v>0</v>
      </c>
      <c r="J80" s="378">
        <f>'[3]OTCHET'!J474</f>
        <v>0</v>
      </c>
      <c r="K80" s="387"/>
      <c r="L80" s="387"/>
      <c r="M80" s="387"/>
      <c r="N80" s="196"/>
      <c r="O80" s="379" t="s">
        <v>131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132</v>
      </c>
      <c r="C82" s="374" t="s">
        <v>133</v>
      </c>
      <c r="D82" s="374"/>
      <c r="E82" s="375">
        <f>+'[3]OTCHET'!E482</f>
        <v>0</v>
      </c>
      <c r="F82" s="375">
        <f t="shared" si="1"/>
        <v>0</v>
      </c>
      <c r="G82" s="376">
        <f>+'[3]OTCHET'!G482</f>
        <v>0</v>
      </c>
      <c r="H82" s="377">
        <f>+'[3]OTCHET'!H482</f>
        <v>0</v>
      </c>
      <c r="I82" s="377">
        <f>+'[3]OTCHET'!I482</f>
        <v>0</v>
      </c>
      <c r="J82" s="378">
        <f>+'[3]OTCHET'!J482</f>
        <v>0</v>
      </c>
      <c r="K82" s="387"/>
      <c r="L82" s="387"/>
      <c r="M82" s="387"/>
      <c r="N82" s="196"/>
      <c r="O82" s="379" t="s">
        <v>133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134</v>
      </c>
      <c r="C83" s="388" t="s">
        <v>135</v>
      </c>
      <c r="D83" s="388"/>
      <c r="E83" s="382">
        <f>+'[3]OTCHET'!E483</f>
        <v>0</v>
      </c>
      <c r="F83" s="382">
        <f t="shared" si="1"/>
        <v>0</v>
      </c>
      <c r="G83" s="383">
        <f>+'[3]OTCHET'!G483</f>
        <v>0</v>
      </c>
      <c r="H83" s="384">
        <f>+'[3]OTCHET'!H483</f>
        <v>0</v>
      </c>
      <c r="I83" s="384">
        <f>+'[3]OTCHET'!I483</f>
        <v>0</v>
      </c>
      <c r="J83" s="385">
        <f>+'[3]OTCHET'!J483</f>
        <v>0</v>
      </c>
      <c r="K83" s="387"/>
      <c r="L83" s="387"/>
      <c r="M83" s="387"/>
      <c r="N83" s="196"/>
      <c r="O83" s="386" t="s">
        <v>135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136</v>
      </c>
      <c r="C84" s="249" t="s">
        <v>137</v>
      </c>
      <c r="D84" s="248"/>
      <c r="E84" s="299">
        <f>'[3]OTCHET'!E538</f>
        <v>0</v>
      </c>
      <c r="F84" s="299">
        <f t="shared" si="1"/>
        <v>0</v>
      </c>
      <c r="G84" s="300">
        <f>'[3]OTCHET'!G538</f>
        <v>0</v>
      </c>
      <c r="H84" s="301">
        <f>'[3]OTCHET'!H538</f>
        <v>0</v>
      </c>
      <c r="I84" s="301">
        <f>'[3]OTCHET'!I538</f>
        <v>0</v>
      </c>
      <c r="J84" s="302">
        <f>'[3]OTCHET'!J538</f>
        <v>0</v>
      </c>
      <c r="K84" s="387"/>
      <c r="L84" s="387"/>
      <c r="M84" s="387"/>
      <c r="N84" s="196"/>
      <c r="O84" s="303" t="s">
        <v>137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138</v>
      </c>
      <c r="C85" s="262" t="s">
        <v>139</v>
      </c>
      <c r="D85" s="263"/>
      <c r="E85" s="304">
        <f>'[3]OTCHET'!E539</f>
        <v>0</v>
      </c>
      <c r="F85" s="304">
        <f t="shared" si="1"/>
        <v>0</v>
      </c>
      <c r="G85" s="305">
        <f>'[3]OTCHET'!G539</f>
        <v>0</v>
      </c>
      <c r="H85" s="306">
        <f>'[3]OTCHET'!H539</f>
        <v>0</v>
      </c>
      <c r="I85" s="306">
        <f>'[3]OTCHET'!I539</f>
        <v>0</v>
      </c>
      <c r="J85" s="307">
        <f>'[3]OTCHET'!J539</f>
        <v>0</v>
      </c>
      <c r="K85" s="387"/>
      <c r="L85" s="387"/>
      <c r="M85" s="387"/>
      <c r="N85" s="196"/>
      <c r="O85" s="308" t="s">
        <v>139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140</v>
      </c>
      <c r="C86" s="119" t="s">
        <v>141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141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142</v>
      </c>
      <c r="C87" s="366" t="s">
        <v>143</v>
      </c>
      <c r="D87" s="389"/>
      <c r="E87" s="367">
        <f>+'[3]OTCHET'!E506+'[3]OTCHET'!E515+'[3]OTCHET'!E519+'[3]OTCHET'!E546</f>
        <v>0</v>
      </c>
      <c r="F87" s="367">
        <f t="shared" si="1"/>
        <v>0</v>
      </c>
      <c r="G87" s="368">
        <f>+'[3]OTCHET'!G506+'[3]OTCHET'!G515+'[3]OTCHET'!G519+'[3]OTCHET'!G546</f>
        <v>0</v>
      </c>
      <c r="H87" s="369">
        <f>+'[3]OTCHET'!H506+'[3]OTCHET'!H515+'[3]OTCHET'!H519+'[3]OTCHET'!H546</f>
        <v>0</v>
      </c>
      <c r="I87" s="369">
        <f>+'[3]OTCHET'!I506+'[3]OTCHET'!I515+'[3]OTCHET'!I519+'[3]OTCHET'!I546</f>
        <v>0</v>
      </c>
      <c r="J87" s="370">
        <f>+'[3]OTCHET'!J506+'[3]OTCHET'!J515+'[3]OTCHET'!J519+'[3]OTCHET'!J546</f>
        <v>0</v>
      </c>
      <c r="K87" s="387"/>
      <c r="L87" s="387"/>
      <c r="M87" s="387"/>
      <c r="N87" s="196"/>
      <c r="O87" s="372" t="s">
        <v>143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144</v>
      </c>
      <c r="C88" s="388" t="s">
        <v>145</v>
      </c>
      <c r="D88" s="390"/>
      <c r="E88" s="382">
        <f>+'[3]OTCHET'!E524+'[3]OTCHET'!E527+'[3]OTCHET'!E547</f>
        <v>0</v>
      </c>
      <c r="F88" s="382">
        <f t="shared" si="1"/>
        <v>0</v>
      </c>
      <c r="G88" s="383">
        <f>+'[3]OTCHET'!G524+'[3]OTCHET'!G527+'[3]OTCHET'!G547</f>
        <v>0</v>
      </c>
      <c r="H88" s="384">
        <f>+'[3]OTCHET'!H524+'[3]OTCHET'!H527+'[3]OTCHET'!H547</f>
        <v>0</v>
      </c>
      <c r="I88" s="384">
        <f>+'[3]OTCHET'!I524+'[3]OTCHET'!I527+'[3]OTCHET'!I547</f>
        <v>0</v>
      </c>
      <c r="J88" s="385">
        <f>+'[3]OTCHET'!J524+'[3]OTCHET'!J527+'[3]OTCHET'!J547</f>
        <v>0</v>
      </c>
      <c r="K88" s="387"/>
      <c r="L88" s="387"/>
      <c r="M88" s="387"/>
      <c r="N88" s="196"/>
      <c r="O88" s="386" t="s">
        <v>145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146</v>
      </c>
      <c r="C89" s="249" t="s">
        <v>147</v>
      </c>
      <c r="D89" s="391"/>
      <c r="E89" s="299">
        <f>'[3]OTCHET'!E534</f>
        <v>0</v>
      </c>
      <c r="F89" s="299">
        <f aca="true" t="shared" si="12" ref="F89:F96">+G89+H89+I89+J89</f>
        <v>0</v>
      </c>
      <c r="G89" s="300">
        <f>'[3]OTCHET'!G534</f>
        <v>0</v>
      </c>
      <c r="H89" s="301">
        <f>'[3]OTCHET'!H534</f>
        <v>0</v>
      </c>
      <c r="I89" s="301">
        <f>'[3]OTCHET'!I534</f>
        <v>0</v>
      </c>
      <c r="J89" s="302">
        <f>'[3]OTCHET'!J534</f>
        <v>0</v>
      </c>
      <c r="K89" s="387"/>
      <c r="L89" s="387"/>
      <c r="M89" s="387"/>
      <c r="N89" s="196"/>
      <c r="O89" s="303" t="s">
        <v>147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148</v>
      </c>
      <c r="C90" s="262" t="s">
        <v>149</v>
      </c>
      <c r="D90" s="263"/>
      <c r="E90" s="304">
        <f>+'[3]OTCHET'!E570+'[3]OTCHET'!E571+'[3]OTCHET'!E572+'[3]OTCHET'!E573+'[3]OTCHET'!E574+'[3]OTCHET'!E575</f>
        <v>0</v>
      </c>
      <c r="F90" s="304">
        <f t="shared" si="12"/>
        <v>0</v>
      </c>
      <c r="G90" s="305">
        <f>+'[3]OTCHET'!G570+'[3]OTCHET'!G571+'[3]OTCHET'!G572+'[3]OTCHET'!G573+'[3]OTCHET'!G574+'[3]OTCHET'!G575</f>
        <v>0</v>
      </c>
      <c r="H90" s="306">
        <f>+'[3]OTCHET'!H570+'[3]OTCHET'!H571+'[3]OTCHET'!H572+'[3]OTCHET'!H573+'[3]OTCHET'!H574+'[3]OTCHET'!H575</f>
        <v>0</v>
      </c>
      <c r="I90" s="306">
        <f>+'[3]OTCHET'!I570+'[3]OTCHET'!I571+'[3]OTCHET'!I572+'[3]OTCHET'!I573+'[3]OTCHET'!I574+'[3]OTCHET'!I575</f>
        <v>0</v>
      </c>
      <c r="J90" s="307">
        <f>+'[3]OTCHET'!J570+'[3]OTCHET'!J571+'[3]OTCHET'!J572+'[3]OTCHET'!J573+'[3]OTCHET'!J574+'[3]OTCHET'!J575</f>
        <v>0</v>
      </c>
      <c r="K90" s="387"/>
      <c r="L90" s="387"/>
      <c r="M90" s="387"/>
      <c r="N90" s="196"/>
      <c r="O90" s="308" t="s">
        <v>149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150</v>
      </c>
      <c r="C91" s="392" t="s">
        <v>151</v>
      </c>
      <c r="D91" s="392"/>
      <c r="E91" s="168">
        <f>+'[3]OTCHET'!E576+'[3]OTCHET'!E577+'[3]OTCHET'!E578+'[3]OTCHET'!E579+'[3]OTCHET'!E580+'[3]OTCHET'!E581+'[3]OTCHET'!E582</f>
        <v>0</v>
      </c>
      <c r="F91" s="168">
        <f t="shared" si="12"/>
        <v>0</v>
      </c>
      <c r="G91" s="169">
        <f>+'[3]OTCHET'!G576+'[3]OTCHET'!G577+'[3]OTCHET'!G578+'[3]OTCHET'!G579+'[3]OTCHET'!G580+'[3]OTCHET'!G581+'[3]OTCHET'!G582</f>
        <v>0</v>
      </c>
      <c r="H91" s="170">
        <f>+'[3]OTCHET'!H576+'[3]OTCHET'!H577+'[3]OTCHET'!H578+'[3]OTCHET'!H579+'[3]OTCHET'!H580+'[3]OTCHET'!H581+'[3]OTCHET'!H582</f>
        <v>0</v>
      </c>
      <c r="I91" s="170">
        <f>+'[3]OTCHET'!I576+'[3]OTCHET'!I577+'[3]OTCHET'!I578+'[3]OTCHET'!I579+'[3]OTCHET'!I580+'[3]OTCHET'!I581+'[3]OTCHET'!I582</f>
        <v>0</v>
      </c>
      <c r="J91" s="171">
        <f>+'[3]OTCHET'!J576+'[3]OTCHET'!J577+'[3]OTCHET'!J578+'[3]OTCHET'!J579+'[3]OTCHET'!J580+'[3]OTCHET'!J581+'[3]OTCHET'!J582</f>
        <v>0</v>
      </c>
      <c r="K91" s="393"/>
      <c r="L91" s="393"/>
      <c r="M91" s="393"/>
      <c r="N91" s="196"/>
      <c r="O91" s="172" t="s">
        <v>151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152</v>
      </c>
      <c r="C92" s="262" t="s">
        <v>153</v>
      </c>
      <c r="D92" s="392"/>
      <c r="E92" s="168">
        <f>+'[3]OTCHET'!E583</f>
        <v>0</v>
      </c>
      <c r="F92" s="168">
        <f t="shared" si="12"/>
        <v>0</v>
      </c>
      <c r="G92" s="169">
        <f>+'[3]OTCHET'!G583</f>
        <v>0</v>
      </c>
      <c r="H92" s="170">
        <f>+'[3]OTCHET'!H583</f>
        <v>0</v>
      </c>
      <c r="I92" s="170">
        <f>+'[3]OTCHET'!I583</f>
        <v>0</v>
      </c>
      <c r="J92" s="171">
        <f>+'[3]OTCHET'!J583</f>
        <v>0</v>
      </c>
      <c r="K92" s="393"/>
      <c r="L92" s="393"/>
      <c r="M92" s="393"/>
      <c r="N92" s="196"/>
      <c r="O92" s="172" t="s">
        <v>153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154</v>
      </c>
      <c r="C93" s="262" t="s">
        <v>155</v>
      </c>
      <c r="D93" s="262"/>
      <c r="E93" s="168">
        <f>+'[3]OTCHET'!E590+'[3]OTCHET'!E591</f>
        <v>0</v>
      </c>
      <c r="F93" s="168">
        <f t="shared" si="12"/>
        <v>7000</v>
      </c>
      <c r="G93" s="169">
        <f>+'[3]OTCHET'!G590+'[3]OTCHET'!G591</f>
        <v>7000</v>
      </c>
      <c r="H93" s="170">
        <f>+'[3]OTCHET'!H590+'[3]OTCHET'!H591</f>
        <v>0</v>
      </c>
      <c r="I93" s="170">
        <f>+'[3]OTCHET'!I590+'[3]OTCHET'!I591</f>
        <v>0</v>
      </c>
      <c r="J93" s="171">
        <f>+'[3]OTCHET'!J590+'[3]OTCHET'!J591</f>
        <v>0</v>
      </c>
      <c r="K93" s="393"/>
      <c r="L93" s="393"/>
      <c r="M93" s="393"/>
      <c r="N93" s="196"/>
      <c r="O93" s="172" t="s">
        <v>155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156</v>
      </c>
      <c r="C94" s="392" t="s">
        <v>157</v>
      </c>
      <c r="D94" s="262"/>
      <c r="E94" s="168">
        <f>+'[3]OTCHET'!E592+'[3]OTCHET'!E593</f>
        <v>0</v>
      </c>
      <c r="F94" s="168">
        <f t="shared" si="12"/>
        <v>-7000</v>
      </c>
      <c r="G94" s="169">
        <f>+'[3]OTCHET'!G592+'[3]OTCHET'!G593</f>
        <v>-7000</v>
      </c>
      <c r="H94" s="170">
        <f>+'[3]OTCHET'!H592+'[3]OTCHET'!H593</f>
        <v>0</v>
      </c>
      <c r="I94" s="170">
        <f>+'[3]OTCHET'!I592+'[3]OTCHET'!I593</f>
        <v>0</v>
      </c>
      <c r="J94" s="171">
        <f>+'[3]OTCHET'!J592+'[3]OTCHET'!J593</f>
        <v>0</v>
      </c>
      <c r="K94" s="393"/>
      <c r="L94" s="393"/>
      <c r="M94" s="393"/>
      <c r="N94" s="196"/>
      <c r="O94" s="172" t="s">
        <v>157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158</v>
      </c>
      <c r="C95" s="119" t="s">
        <v>159</v>
      </c>
      <c r="D95" s="119"/>
      <c r="E95" s="120">
        <f>'[3]OTCHET'!E594</f>
        <v>0</v>
      </c>
      <c r="F95" s="120">
        <f t="shared" si="12"/>
        <v>0</v>
      </c>
      <c r="G95" s="121">
        <f>'[3]OTCHET'!G594</f>
        <v>0</v>
      </c>
      <c r="H95" s="122">
        <f>'[3]OTCHET'!H594</f>
        <v>0</v>
      </c>
      <c r="I95" s="122">
        <f>'[3]OTCHET'!I594</f>
        <v>0</v>
      </c>
      <c r="J95" s="123">
        <f>'[3]OTCHET'!J594</f>
        <v>0</v>
      </c>
      <c r="K95" s="393"/>
      <c r="L95" s="393"/>
      <c r="M95" s="393"/>
      <c r="N95" s="196"/>
      <c r="O95" s="125" t="s">
        <v>159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160</v>
      </c>
      <c r="C96" s="395" t="s">
        <v>161</v>
      </c>
      <c r="D96" s="395"/>
      <c r="E96" s="396">
        <f>+'[3]OTCHET'!E597</f>
        <v>0</v>
      </c>
      <c r="F96" s="396">
        <f t="shared" si="12"/>
        <v>0</v>
      </c>
      <c r="G96" s="397">
        <f>+'[3]OTCHET'!G597</f>
        <v>0</v>
      </c>
      <c r="H96" s="398">
        <f>+'[3]OTCHET'!H597</f>
        <v>0</v>
      </c>
      <c r="I96" s="398">
        <f>+'[3]OTCHET'!I597</f>
        <v>0</v>
      </c>
      <c r="J96" s="399">
        <f>+'[3]OTCHET'!J597</f>
        <v>0</v>
      </c>
      <c r="K96" s="400"/>
      <c r="L96" s="400"/>
      <c r="M96" s="400"/>
      <c r="N96" s="196"/>
      <c r="O96" s="401" t="s">
        <v>161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162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163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164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165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166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164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165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+'[3]OTCHET'!F608</f>
        <v>0</v>
      </c>
      <c r="I107" s="428"/>
      <c r="J107" s="429">
        <f>+'[3]OTCHET'!B608</f>
        <v>45322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167</v>
      </c>
      <c r="C108" s="431"/>
      <c r="D108" s="431"/>
      <c r="E108" s="432"/>
      <c r="F108" s="432"/>
      <c r="G108" s="456" t="s">
        <v>168</v>
      </c>
      <c r="H108" s="456"/>
      <c r="I108" s="433"/>
      <c r="J108" s="434" t="s">
        <v>169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170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171</v>
      </c>
      <c r="C113" s="421"/>
      <c r="D113" s="421"/>
      <c r="E113" s="437"/>
      <c r="F113" s="437"/>
      <c r="G113" s="3"/>
      <c r="H113" s="439" t="s">
        <v>172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4" operator="notEqual" stopIfTrue="1">
      <formula>0</formula>
    </cfRule>
  </conditionalFormatting>
  <conditionalFormatting sqref="E105:J105">
    <cfRule type="cellIs" priority="20" dxfId="34" operator="notEqual" stopIfTrue="1">
      <formula>0</formula>
    </cfRule>
  </conditionalFormatting>
  <conditionalFormatting sqref="G107:H107 B107">
    <cfRule type="cellIs" priority="19" dxfId="35" operator="equal" stopIfTrue="1">
      <formula>0</formula>
    </cfRule>
  </conditionalFormatting>
  <conditionalFormatting sqref="I114 E110">
    <cfRule type="cellIs" priority="18" dxfId="36" operator="equal" stopIfTrue="1">
      <formula>0</formula>
    </cfRule>
  </conditionalFormatting>
  <conditionalFormatting sqref="J107">
    <cfRule type="cellIs" priority="17" dxfId="37" operator="equal" stopIfTrue="1">
      <formula>0</formula>
    </cfRule>
  </conditionalFormatting>
  <conditionalFormatting sqref="E114:F114">
    <cfRule type="cellIs" priority="16" dxfId="36" operator="equal" stopIfTrue="1">
      <formula>0</formula>
    </cfRule>
  </conditionalFormatting>
  <conditionalFormatting sqref="F15">
    <cfRule type="cellIs" priority="11" dxfId="38" operator="equal" stopIfTrue="1">
      <formula>"Чужди средства"</formula>
    </cfRule>
    <cfRule type="cellIs" priority="12" dxfId="39" operator="equal" stopIfTrue="1">
      <formula>"СЕС - ДМП"</formula>
    </cfRule>
    <cfRule type="cellIs" priority="13" dxfId="40" operator="equal" stopIfTrue="1">
      <formula>"СЕС - РА"</formula>
    </cfRule>
    <cfRule type="cellIs" priority="14" dxfId="41" operator="equal" stopIfTrue="1">
      <formula>"СЕС - ДЕС"</formula>
    </cfRule>
    <cfRule type="cellIs" priority="15" dxfId="42" operator="equal" stopIfTrue="1">
      <formula>"СЕС - КСФ"</formula>
    </cfRule>
  </conditionalFormatting>
  <conditionalFormatting sqref="B105">
    <cfRule type="cellIs" priority="10" dxfId="43" operator="notEqual" stopIfTrue="1">
      <formula>0</formula>
    </cfRule>
  </conditionalFormatting>
  <conditionalFormatting sqref="I11:J11">
    <cfRule type="cellIs" priority="6" dxfId="44" operator="between" stopIfTrue="1">
      <formula>1000000000000</formula>
      <formula>9999999999999990</formula>
    </cfRule>
    <cfRule type="cellIs" priority="7" dxfId="45" operator="between" stopIfTrue="1">
      <formula>10000000000</formula>
      <formula>999999999999</formula>
    </cfRule>
    <cfRule type="cellIs" priority="8" dxfId="46" operator="between" stopIfTrue="1">
      <formula>1000000</formula>
      <formula>99999999</formula>
    </cfRule>
    <cfRule type="cellIs" priority="9" dxfId="47" operator="between" stopIfTrue="1">
      <formula>100</formula>
      <formula>9999</formula>
    </cfRule>
  </conditionalFormatting>
  <conditionalFormatting sqref="E15">
    <cfRule type="cellIs" priority="1" dxfId="38" operator="equal" stopIfTrue="1">
      <formula>"Чужди средства"</formula>
    </cfRule>
    <cfRule type="cellIs" priority="2" dxfId="39" operator="equal" stopIfTrue="1">
      <formula>"СЕС - ДМП"</formula>
    </cfRule>
    <cfRule type="cellIs" priority="3" dxfId="40" operator="equal" stopIfTrue="1">
      <formula>"СЕС - РА"</formula>
    </cfRule>
    <cfRule type="cellIs" priority="4" dxfId="41" operator="equal" stopIfTrue="1">
      <formula>"СЕС - ДЕС"</formula>
    </cfRule>
    <cfRule type="cellIs" priority="5" dxfId="42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2024-02-05T13:50:37Z</dcterms:modified>
  <cp:category/>
  <cp:version/>
  <cp:contentType/>
  <cp:contentStatus/>
</cp:coreProperties>
</file>